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bundesbeschaffung.sharepoint.com/sites/PnaBe-Plattform-Forumsterreichisstregional64/Freigegebene Dokumente/Forum Österreich isst regional/FÖIR 2.0/05_Arbeitspakete/04_Nachhaltige Einkaufsplanung/Kriterienset_Evaluierung/Adaptierung/"/>
    </mc:Choice>
  </mc:AlternateContent>
  <xr:revisionPtr revIDLastSave="1825" documentId="8_{29FF0D3F-DD9D-4005-9D37-012320DA242E}" xr6:coauthVersionLast="47" xr6:coauthVersionMax="47" xr10:uidLastSave="{E4FCDA54-04C9-420F-9908-646109C7D64C}"/>
  <bookViews>
    <workbookView xWindow="-120" yWindow="-120" windowWidth="29040" windowHeight="15840" tabRatio="318" xr2:uid="{00000000-000D-0000-FFFF-FFFF00000000}"/>
  </bookViews>
  <sheets>
    <sheet name="Kriterienset" sheetId="2" r:id="rId1"/>
    <sheet name="Tipps zum Ausfüllen" sheetId="4" r:id="rId2"/>
    <sheet name="Auswahl" sheetId="3" state="hidden" r:id="rId3"/>
  </sheets>
  <definedNames>
    <definedName name="_xlnm.Print_Area" localSheetId="0">Kriterienset!$A$1:$G$72</definedName>
    <definedName name="_xlnm.Print_Area" localSheetId="1">'Tipps zum Ausfüllen'!$A$1:$D$33</definedName>
    <definedName name="_xlnm.Print_Titles" localSheetId="0">Kriterienset!$10:$11</definedName>
    <definedName name="Tipps_zur_Umstellung_auf_Bioprodukte">'Tipps zum Ausfüllen'!$D$6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 i="2" l="1"/>
  <c r="G44" i="2"/>
  <c r="G69" i="2"/>
  <c r="G13" i="2"/>
  <c r="G66" i="2"/>
  <c r="G65" i="2"/>
  <c r="G36" i="2"/>
  <c r="C72" i="2"/>
  <c r="G17" i="2"/>
  <c r="G48" i="2"/>
  <c r="G56" i="2"/>
  <c r="G57" i="2"/>
  <c r="G55" i="2"/>
  <c r="G52" i="2"/>
  <c r="G51" i="2" l="1"/>
  <c r="G34" i="2"/>
  <c r="G33" i="2"/>
  <c r="G30" i="2"/>
  <c r="G26" i="2"/>
  <c r="G28" i="2"/>
  <c r="G60" i="2" l="1"/>
  <c r="C6" i="2"/>
  <c r="G23" i="2"/>
  <c r="G24" i="2"/>
  <c r="G22" i="2"/>
  <c r="G72" i="2" l="1"/>
  <c r="C7" i="2" s="1"/>
  <c r="D7" i="2" s="1"/>
</calcChain>
</file>

<file path=xl/sharedStrings.xml><?xml version="1.0" encoding="utf-8"?>
<sst xmlns="http://schemas.openxmlformats.org/spreadsheetml/2006/main" count="248" uniqueCount="190">
  <si>
    <t>Auswertung Ihrer Ergebnisse:</t>
  </si>
  <si>
    <t>Punkteskala:</t>
  </si>
  <si>
    <t>15-26 Punkte</t>
  </si>
  <si>
    <t>Bronze</t>
  </si>
  <si>
    <t>Erreichte Bonuspunkte</t>
  </si>
  <si>
    <t>27-39 Punkte</t>
  </si>
  <si>
    <t>Silber</t>
  </si>
  <si>
    <t>ab 40 Punkten</t>
  </si>
  <si>
    <t>Gold</t>
  </si>
  <si>
    <t>Mindest-Kriterien</t>
  </si>
  <si>
    <t>Erfüllung</t>
  </si>
  <si>
    <t>Zusatz-Kriterien</t>
  </si>
  <si>
    <t>Info</t>
  </si>
  <si>
    <t>TIPPS</t>
  </si>
  <si>
    <t>Links</t>
  </si>
  <si>
    <t>Kriterien</t>
  </si>
  <si>
    <t>Punkte</t>
  </si>
  <si>
    <t>Auswahl</t>
  </si>
  <si>
    <t>Biologische und regionale Produkte</t>
  </si>
  <si>
    <t>1) Anteil der Produkte aus biologischer Erzeugung</t>
  </si>
  <si>
    <t>Ja</t>
  </si>
  <si>
    <t>5 % mehr als gefordert</t>
  </si>
  <si>
    <t>Anteil der Produkte aus biologischer Erzeugung</t>
  </si>
  <si>
    <r>
      <rPr>
        <u/>
        <sz val="11"/>
        <color theme="1"/>
        <rFont val="Calibri"/>
        <family val="2"/>
        <scheme val="minor"/>
      </rPr>
      <t xml:space="preserve">Bezug: </t>
    </r>
    <r>
      <rPr>
        <sz val="11"/>
        <color theme="1"/>
        <rFont val="Calibri"/>
        <family val="2"/>
        <scheme val="minor"/>
      </rPr>
      <t xml:space="preserve">
monetärer Wert der eingekauften Lebensmittel pro Kalenderjahr 
(es ist der Wert des jeweils vorigen Jahres heranzuziehen und die Erfüllung ausschließlich mit der Anforderung für das jeweilige Jahr abzugleichen)
z.B. Bewertung wird am 10.3.2023 durchgeführt, der Wert für das Kalenderjahr 2022 berechnet, das zu erfüllende Mindestkriterium beträgt 25 %</t>
    </r>
  </si>
  <si>
    <t>geeigente Produktgruppen: Rindfleisch, Milch- und Milchprodukte (weiße Palette), Kartoffeln, Nudeln, Mehl, gesamtes Erdgemüse/Wurzelgemüse, Hülsenfrüchte, Gewürze</t>
  </si>
  <si>
    <t>15 % mehr als gefordert</t>
  </si>
  <si>
    <t>Kein Zusatz</t>
  </si>
  <si>
    <t>2) Regionale Herkunft der Produkte</t>
  </si>
  <si>
    <t>keine Mindestkriterien</t>
  </si>
  <si>
    <t>mind. 60 % der Produkte aus AT</t>
  </si>
  <si>
    <t>mind. 80 % der Produkte aus AT</t>
  </si>
  <si>
    <t>Regionale Herkunft der Produkte</t>
  </si>
  <si>
    <t>Da dieser Wert häufig schwer ermittelbar ist, wurden hier keine Mindest-Kriterien vergeben. Um Zusatzpunkte zu erreichen, muss eine Auswertung vorgenommen werden.</t>
  </si>
  <si>
    <t>Einbeziehen von Gütesiegeln mit Herkunftssicherung (z.B. AMA, Bio Austria o.ä.); zu bewerten ist der Rohstoff (Primärzutat oder Hauptzutat)</t>
  </si>
  <si>
    <t>mind. 70 % der Produkte aus AT</t>
  </si>
  <si>
    <t>Saisonalität</t>
  </si>
  <si>
    <t>3) Saisonale Speiseplan-gestaltung</t>
  </si>
  <si>
    <t>Teilung des Speiseplans in Winter und Sommer</t>
  </si>
  <si>
    <t>Teilung des Speiseplans auf vier Jahreszeiten</t>
  </si>
  <si>
    <t>Saisonale Speiseplangestaltung</t>
  </si>
  <si>
    <t>Erstellen eines schriftlichen Konzeptes zu Überlegungen zur Verwendung von regionalen Gemüse und/oder Obst nach Saisonkalender;
Saisonales Gemüse sollte in der Saison möglichst frisch eingesetzt werden (nicht als Konservenprodukt)</t>
  </si>
  <si>
    <t xml:space="preserve"> Saisonkalender</t>
  </si>
  <si>
    <t>Regionales Gemüse nach Saisonkalender</t>
  </si>
  <si>
    <t>Regionales Obst nach Saisonkalender</t>
  </si>
  <si>
    <t>Pflanzliche Produkte</t>
  </si>
  <si>
    <t>4) Komponenten-Ratio</t>
  </si>
  <si>
    <t>mind. 2/3 der Speisen aus pflanzlichen Komponenten</t>
  </si>
  <si>
    <t>mind. 3/4 der Speisen aus pflanzlichen Komponenten</t>
  </si>
  <si>
    <t>Nein</t>
  </si>
  <si>
    <t>Komponenten-Ratio</t>
  </si>
  <si>
    <r>
      <rPr>
        <u/>
        <sz val="11"/>
        <color theme="1"/>
        <rFont val="Calibri"/>
        <family val="2"/>
        <scheme val="minor"/>
      </rPr>
      <t xml:space="preserve">Bezug: </t>
    </r>
    <r>
      <rPr>
        <sz val="11"/>
        <color theme="1"/>
        <rFont val="Calibri"/>
        <family val="2"/>
        <scheme val="minor"/>
      </rPr>
      <t xml:space="preserve">
Gewichtsanteil der eingekauften Lebensmittel pro Kalenderjahr</t>
    </r>
  </si>
  <si>
    <t xml:space="preserve">Pflanzliche Proteinquellen: Hülsenfrüchte, Plize, Tofu o.ä. </t>
  </si>
  <si>
    <t>The Planetary Health Diet</t>
  </si>
  <si>
    <t>5) Speiseangebot</t>
  </si>
  <si>
    <t>tägliche vegetarische Hauptspeise</t>
  </si>
  <si>
    <t>rein vegetarischer Tag pro Woche</t>
  </si>
  <si>
    <t>Speiseangebot</t>
  </si>
  <si>
    <t>Definition lt. naBe-Aktionsplan: In den Großküchen der öffentlichen Hand ist täglich mindestens ein vegetarisches oder veganes Hauptgericht anzubieten, das saisonal und regional ist und mindestens eine Hauptzutat aus biologischer/ökologischer Erzeugung enthält („Klimateller“).
Vegetarischer Tag (angepasst an das Angebot des Betriebes z.B. nur Mittagsangebot oder Ganztagesangebot)</t>
  </si>
  <si>
    <t xml:space="preserve">Vermeidung von Süßspeisen als Ersatzspeise für vegetarische/vegane Speisen 
</t>
  </si>
  <si>
    <t>Klimafreundliche Rezeptideen</t>
  </si>
  <si>
    <t>ÖGE - Ernährung von A-Z</t>
  </si>
  <si>
    <t>wöchentliche vegane Hauptspeise</t>
  </si>
  <si>
    <t>Tipps zur Gestaltung des Angebots pflanzlicher Gerichte</t>
  </si>
  <si>
    <t>Rezepte für Großküchen und Gemeinschaftsverpflegung</t>
  </si>
  <si>
    <t>Tierische Produkte</t>
  </si>
  <si>
    <t>6) Fleischportionen
Regionale Herkunft der Fleischprodukte</t>
  </si>
  <si>
    <t>max. 120 g Fleisch (Roheinwaage im Durchschnitt) inklusive Fleischprodukte (z.B. Schinken, Speck)</t>
  </si>
  <si>
    <t>Fleischportionen
Regionale Herkunft der Fleischprodukte</t>
  </si>
  <si>
    <r>
      <rPr>
        <u/>
        <sz val="11"/>
        <color theme="1"/>
        <rFont val="Calibri"/>
        <family val="2"/>
        <scheme val="minor"/>
      </rPr>
      <t xml:space="preserve">Bezug: </t>
    </r>
    <r>
      <rPr>
        <sz val="11"/>
        <color theme="1"/>
        <rFont val="Calibri"/>
        <family val="2"/>
        <scheme val="minor"/>
      </rPr>
      <t xml:space="preserve">
Durchschnittseinwaage der Hauptspeisen mit Fleischanteilen (berechnet wahlweise pro Woche/Monat/Jahr)</t>
    </r>
  </si>
  <si>
    <r>
      <rPr>
        <b/>
        <sz val="11"/>
        <color theme="1"/>
        <rFont val="Calibri"/>
        <family val="2"/>
        <scheme val="minor"/>
      </rPr>
      <t xml:space="preserve">Beispiel: </t>
    </r>
    <r>
      <rPr>
        <sz val="11"/>
        <color theme="1"/>
        <rFont val="Calibri"/>
        <family val="2"/>
        <scheme val="minor"/>
      </rPr>
      <t xml:space="preserve">
4x Fleischhauptspeise pro Woche 
(150g+90g+120g+110g) = 470/4 
= 117,5g Durchschnitt </t>
    </r>
  </si>
  <si>
    <t>max. 100 g Fleisch (Roheinwaage im Durchschnitt)</t>
  </si>
  <si>
    <r>
      <t xml:space="preserve">7) Qualitätskriterien und Tierwohl für </t>
    </r>
    <r>
      <rPr>
        <b/>
        <sz val="11"/>
        <rFont val="Calibri"/>
        <family val="2"/>
        <scheme val="minor"/>
      </rPr>
      <t xml:space="preserve">Rindfleisch </t>
    </r>
    <r>
      <rPr>
        <sz val="11"/>
        <rFont val="Calibri"/>
        <family val="2"/>
        <scheme val="minor"/>
      </rPr>
      <t xml:space="preserve">
(Frischfleisch und TK-Fleisch natur)</t>
    </r>
  </si>
  <si>
    <t>Rindfleisch zu 100 % mit AMA Gütesiegel oder vergleichbarem Standard</t>
  </si>
  <si>
    <t>10 % des Rindfleisches  Tierwohl oder Bio</t>
  </si>
  <si>
    <r>
      <t xml:space="preserve">Qualitätskriterien für </t>
    </r>
    <r>
      <rPr>
        <b/>
        <sz val="11"/>
        <color theme="1"/>
        <rFont val="Calibri"/>
        <family val="2"/>
        <scheme val="minor"/>
      </rPr>
      <t xml:space="preserve">Rindfleisch </t>
    </r>
    <r>
      <rPr>
        <sz val="11"/>
        <color theme="1"/>
        <rFont val="Calibri"/>
        <family val="2"/>
        <scheme val="minor"/>
      </rPr>
      <t xml:space="preserve">
(Frischfleisch und TK-Fleisch natur)</t>
    </r>
  </si>
  <si>
    <t>z.B. AMA Gütesiegel Zusatzmodul (zB. Mehr Tierwohl, Almhaltung, Weidehaltung), Biozertifikat oder gleichwertiger Beleg</t>
  </si>
  <si>
    <t>50 % des Rindfleisches Tierwohl oder Bio</t>
  </si>
  <si>
    <t>100 % des Rindfleisches Tierwohl oder Bio</t>
  </si>
  <si>
    <r>
      <t xml:space="preserve">8) Qualitätskriterien und Tierwohl für </t>
    </r>
    <r>
      <rPr>
        <b/>
        <sz val="11"/>
        <rFont val="Calibri"/>
        <family val="2"/>
        <scheme val="minor"/>
      </rPr>
      <t xml:space="preserve">Schweinefleisch </t>
    </r>
    <r>
      <rPr>
        <sz val="11"/>
        <rFont val="Calibri"/>
        <family val="2"/>
        <scheme val="minor"/>
      </rPr>
      <t xml:space="preserve">
(Frischfleisch und TK-Fleisch natur) </t>
    </r>
  </si>
  <si>
    <r>
      <t xml:space="preserve">Qualitätskriterien für </t>
    </r>
    <r>
      <rPr>
        <b/>
        <sz val="11"/>
        <color theme="1"/>
        <rFont val="Calibri"/>
        <family val="2"/>
        <scheme val="minor"/>
      </rPr>
      <t xml:space="preserve">Schweinefleisch </t>
    </r>
    <r>
      <rPr>
        <sz val="11"/>
        <color theme="1"/>
        <rFont val="Calibri"/>
        <family val="2"/>
        <scheme val="minor"/>
      </rPr>
      <t xml:space="preserve">
(Frischfleisch und TK-Fleisch natur) </t>
    </r>
  </si>
  <si>
    <t>z.B. AMA GS plus Zusatzmodul (z.B. Mehr Tierwohl), Biozertifikat; oder gleichwertiger Beleg</t>
  </si>
  <si>
    <r>
      <t xml:space="preserve">9) Qualitätskriterien und Tierwohl für </t>
    </r>
    <r>
      <rPr>
        <b/>
        <sz val="11"/>
        <rFont val="Calibri"/>
        <family val="2"/>
        <scheme val="minor"/>
      </rPr>
      <t>Geflügel</t>
    </r>
    <r>
      <rPr>
        <sz val="11"/>
        <rFont val="Calibri"/>
        <family val="2"/>
        <scheme val="minor"/>
      </rPr>
      <t xml:space="preserve">
(Hühner- und Putenfleisch: Frischfleisch und TK-Fleisch natur)</t>
    </r>
  </si>
  <si>
    <t xml:space="preserve">Geflügel-
fleisch zu 100 % mit AMA Gütesiegel oder vergleichbarem Standard </t>
  </si>
  <si>
    <r>
      <t>Qualitätskriterien für</t>
    </r>
    <r>
      <rPr>
        <b/>
        <sz val="11"/>
        <color theme="1"/>
        <rFont val="Calibri"/>
        <family val="2"/>
        <scheme val="minor"/>
      </rPr>
      <t xml:space="preserve"> 
Geflügel</t>
    </r>
    <r>
      <rPr>
        <sz val="11"/>
        <color theme="1"/>
        <rFont val="Calibri"/>
        <family val="2"/>
        <scheme val="minor"/>
      </rPr>
      <t xml:space="preserve">
(Hühner- und Putenfleisch: Frischfleisch und TK-Fleisch natur)</t>
    </r>
  </si>
  <si>
    <t>AMA Gütesiegel, Biozertifikat oder gleichwertiger Beleg</t>
  </si>
  <si>
    <t>Haltungsform: Mindestens Bodenhaltung</t>
  </si>
  <si>
    <t>100 % Freilandhaltung (Schaleneier)</t>
  </si>
  <si>
    <t>100 % Bio (Schaleneier)</t>
  </si>
  <si>
    <r>
      <t xml:space="preserve">Qualitätskriterien für 
</t>
    </r>
    <r>
      <rPr>
        <b/>
        <sz val="11"/>
        <color theme="1"/>
        <rFont val="Calibri"/>
        <family val="2"/>
        <scheme val="minor"/>
      </rPr>
      <t xml:space="preserve">Eier </t>
    </r>
    <r>
      <rPr>
        <sz val="11"/>
        <color theme="1"/>
        <rFont val="Calibri"/>
        <family val="2"/>
        <scheme val="minor"/>
      </rPr>
      <t xml:space="preserve">
(Schaleneier, Flüssigei, Eipulver)</t>
    </r>
  </si>
  <si>
    <t>Schaleneier Stempel: 
0=bio, 
1=Freiland, 
2=Bodenhaltung, 
3=Käfig (in Österreich verboten)</t>
  </si>
  <si>
    <t>AMA Gütesiegel, Biozertifikat, Gesicherte Herkunftszertifkate oder gleichwertiger Beleg</t>
  </si>
  <si>
    <r>
      <t xml:space="preserve">11) Qualitätskriterien für </t>
    </r>
    <r>
      <rPr>
        <b/>
        <sz val="11"/>
        <rFont val="Calibri"/>
        <family val="2"/>
        <scheme val="minor"/>
      </rPr>
      <t>Milch- und Molkereiprodukte</t>
    </r>
  </si>
  <si>
    <t xml:space="preserve">100 % Bio Vollmilch </t>
  </si>
  <si>
    <r>
      <t xml:space="preserve">Quaitätskriterien für 
</t>
    </r>
    <r>
      <rPr>
        <b/>
        <sz val="11"/>
        <color theme="1"/>
        <rFont val="Calibri"/>
        <family val="2"/>
        <scheme val="minor"/>
      </rPr>
      <t>Milch- und Molkereiprodukte</t>
    </r>
  </si>
  <si>
    <t>AMA Gütesiegel, AMA Gütesiegel "Tierhaltung Plus", Biozertifikat oder gleichwertiger Beleg</t>
  </si>
  <si>
    <t>100 % Bio Naturjogurt, Sauerrahm, Butter, Topfen</t>
  </si>
  <si>
    <t>Fischprodukte</t>
  </si>
  <si>
    <t xml:space="preserve">12) Kriterien für Fisch
</t>
  </si>
  <si>
    <t>Wildfang: AT-Fisch oder MSC-Fisch</t>
  </si>
  <si>
    <r>
      <t>nur Fisch der Kategorie</t>
    </r>
    <r>
      <rPr>
        <b/>
        <sz val="11"/>
        <color theme="1"/>
        <rFont val="Calibri"/>
        <family val="2"/>
        <scheme val="minor"/>
      </rPr>
      <t xml:space="preserve"> </t>
    </r>
    <r>
      <rPr>
        <i/>
        <sz val="11"/>
        <color theme="1"/>
        <rFont val="Calibri"/>
        <family val="2"/>
        <scheme val="minor"/>
      </rPr>
      <t>Gute Wahl</t>
    </r>
    <r>
      <rPr>
        <sz val="11"/>
        <color theme="1"/>
        <rFont val="Calibri"/>
        <family val="2"/>
        <scheme val="minor"/>
      </rPr>
      <t xml:space="preserve"> des WWF Fischratgeber</t>
    </r>
  </si>
  <si>
    <t>Kriterien für Fisch</t>
  </si>
  <si>
    <r>
      <rPr>
        <u/>
        <sz val="11"/>
        <color theme="1"/>
        <rFont val="Calibri"/>
        <family val="2"/>
        <scheme val="minor"/>
      </rPr>
      <t xml:space="preserve">Bezug: </t>
    </r>
    <r>
      <rPr>
        <sz val="11"/>
        <color theme="1"/>
        <rFont val="Calibri"/>
        <family val="2"/>
        <scheme val="minor"/>
      </rPr>
      <t xml:space="preserve">
Anteil am gesamten Fischeinkauf (Wildfang und Zucht gesamt)</t>
    </r>
  </si>
  <si>
    <t>Menüs mit Fisch maximal 2 bis 4 Mal pro Monat anbieten (dazu gehören auch Salate, Sandwiches usw.)</t>
  </si>
  <si>
    <t>fischratgeber.wwf.at</t>
  </si>
  <si>
    <t>Herkunft</t>
  </si>
  <si>
    <t xml:space="preserve">Zucht: AT-Fisch oder ASC-Fisch </t>
  </si>
  <si>
    <t>bei Zuchtfisch nur Bio</t>
  </si>
  <si>
    <t>MSC oder Vergleichbares
ASC oder Vergleichbares, Biozertifikat</t>
  </si>
  <si>
    <t>Verwendung von Fisch aus biologischer Produktion</t>
  </si>
  <si>
    <t>mind. 50 % AT-Fisch (gesamt)</t>
  </si>
  <si>
    <t>Lebensmittelabfall</t>
  </si>
  <si>
    <t>13) Maßnahmen zur Reduktion von Lebensmittelabfall</t>
  </si>
  <si>
    <t xml:space="preserve">mind. 5 Maßnahmen lt. United Against Waste </t>
  </si>
  <si>
    <t>mind. 8 Maßnahmen</t>
  </si>
  <si>
    <t>Maßnahmen zur Reduktion von Lebensmittelabfall</t>
  </si>
  <si>
    <t>Checkliste Vermeidung Lebensmittelabfälle.pdf</t>
  </si>
  <si>
    <t>mind. 10 Maßnahmen</t>
  </si>
  <si>
    <t>mind. 12 Maßnahmen</t>
  </si>
  <si>
    <t>Keine weiteren Maßnahmen</t>
  </si>
  <si>
    <t>Gesundheitsaspekte</t>
  </si>
  <si>
    <t>14) Gesundheitsförderliches Angebot</t>
  </si>
  <si>
    <t>Zuckerreduziertes/-freies Getränkeangebot (auch in Getränkeautomaten), kostenfreies Trinkwasser</t>
  </si>
  <si>
    <t>Menüplanung entsprechend den Standards der ÖGE (Österr. Gesellschaft für Ernährung)</t>
  </si>
  <si>
    <t>Qualitätsstandards für einzelne Sparten in der Gemeinschaftsverpflegung</t>
  </si>
  <si>
    <t xml:space="preserve">Vermeidung von Süßspeisen als Ersatzspeise für vegetarische/vegane Speisen </t>
  </si>
  <si>
    <t>10 Ernährungsregeln der ÖGE</t>
  </si>
  <si>
    <t>mit ÖGE-Gütezeichen ausgezeichnet</t>
  </si>
  <si>
    <t>ÖGE–GÜTESIEGEL</t>
  </si>
  <si>
    <t>Kommunikation</t>
  </si>
  <si>
    <t>15) Auslobung der Herkunft</t>
  </si>
  <si>
    <r>
      <t xml:space="preserve">Information zur Herkunft von </t>
    </r>
    <r>
      <rPr>
        <b/>
        <sz val="11"/>
        <rFont val="Calibri"/>
        <family val="2"/>
        <scheme val="minor"/>
      </rPr>
      <t>Fleisch, Eiern und Milch</t>
    </r>
    <r>
      <rPr>
        <sz val="11"/>
        <rFont val="Calibri"/>
        <family val="2"/>
        <scheme val="minor"/>
      </rPr>
      <t xml:space="preserve"> muss nahe am Verabreichungsplatz aufliegen (Umsetzung der "Herkunfts-kennzeichnungs-Verordnung für Großküchen")</t>
    </r>
  </si>
  <si>
    <t>Auslobung der Herkunft</t>
  </si>
  <si>
    <t>gutzuwissen.co.at</t>
  </si>
  <si>
    <t>Richtlinie 
„Transparente Herkunft in der 
Gemeinschaftsverpflegung“</t>
  </si>
  <si>
    <t xml:space="preserve">Nicht erfüllte Mindestkriterien: </t>
  </si>
  <si>
    <t>INFO</t>
  </si>
  <si>
    <t>LINKS</t>
  </si>
  <si>
    <r>
      <rPr>
        <u/>
        <sz val="12"/>
        <color theme="1"/>
        <rFont val="Calibri"/>
        <family val="2"/>
        <scheme val="minor"/>
      </rPr>
      <t xml:space="preserve">Bezug: </t>
    </r>
    <r>
      <rPr>
        <sz val="12"/>
        <color theme="1"/>
        <rFont val="Calibri"/>
        <family val="2"/>
        <scheme val="minor"/>
      </rPr>
      <t xml:space="preserve">
monetärer Wert der eingekauften Lebensmittel pro Kalenderjahr 
(es ist der Wert des jeweils vorangegangenen Jahres heranzuziehen und die Erfüllung ausschließlich mit der Anforderung für das jeweilige Jahr abzugleichen - z.B. Bewertung wird am 10.3.2025 durchgeführt, der Wert für das Kalenderjahr 2024 berechnet, das zu erfüllende Mindestkriterium beträgt 25 % Bio-Anteil)</t>
    </r>
  </si>
  <si>
    <t>geeigente Produktgruppen zur Umstellung auf Bio: Rindfleisch, Milch- und Milchprodukte (weiße Palette), Kartoffeln, Nudeln, Mehl, gesamtes Erdgemüse/Wurzelgemüse, Hülsenfrüchte, Gewürze</t>
  </si>
  <si>
    <t>3) Saisonale Speiseplangestaltung</t>
  </si>
  <si>
    <r>
      <rPr>
        <u/>
        <sz val="12"/>
        <color theme="1"/>
        <rFont val="Calibri"/>
        <family val="2"/>
        <scheme val="minor"/>
      </rPr>
      <t xml:space="preserve">Bezug: </t>
    </r>
    <r>
      <rPr>
        <sz val="12"/>
        <color theme="1"/>
        <rFont val="Calibri"/>
        <family val="2"/>
        <scheme val="minor"/>
      </rPr>
      <t xml:space="preserve">
Gewichtsanteil der eingekauften Lebensmittel pro Kalenderjahr</t>
    </r>
  </si>
  <si>
    <t>Definition lt. naBe-Aktionsplan: In den Großküchen der öffentlichen Hand ist täglich mindestens ein vegetarisches oder veganes Hauptgericht anzubieten, das saisonal und regional ist und mind. eine Hauptzutat aus biologischer/ökologischer Erzeugung enthält („Klimateller“).
Vegetarischer Tag (angepasst an das Angebot des Betriebes z.B. nur Mittagsangebot oder Ganztagesangebot)</t>
  </si>
  <si>
    <t>Vegane Rezepte Gemeinschaftsverpflegung</t>
  </si>
  <si>
    <r>
      <rPr>
        <u/>
        <sz val="12"/>
        <color theme="1"/>
        <rFont val="Calibri"/>
        <family val="2"/>
        <scheme val="minor"/>
      </rPr>
      <t xml:space="preserve">Bezug: </t>
    </r>
    <r>
      <rPr>
        <sz val="12"/>
        <color theme="1"/>
        <rFont val="Calibri"/>
        <family val="2"/>
        <scheme val="minor"/>
      </rPr>
      <t xml:space="preserve">
Durchschnittseinwaage der Hauptspeisen mit Fleischanteilen (berechnet wahlweise pro Woche/Monat/Jahr)</t>
    </r>
  </si>
  <si>
    <r>
      <rPr>
        <b/>
        <sz val="12"/>
        <color theme="1"/>
        <rFont val="Calibri"/>
        <family val="2"/>
        <scheme val="minor"/>
      </rPr>
      <t xml:space="preserve">Beispiel: </t>
    </r>
    <r>
      <rPr>
        <sz val="12"/>
        <color theme="1"/>
        <rFont val="Calibri"/>
        <family val="2"/>
        <scheme val="minor"/>
      </rPr>
      <t xml:space="preserve">
4x Fleischhauptspeise pro Woche 
(150g+90g+120g+110g) = 470/4 
= 117,5g Durchschnitt </t>
    </r>
  </si>
  <si>
    <t>7) Qualitätskriterien und Tierwohl für Rindfleisch 
(Frischfleisch und TK-Fleisch natur)</t>
  </si>
  <si>
    <r>
      <t xml:space="preserve">Bezug:
</t>
    </r>
    <r>
      <rPr>
        <sz val="12"/>
        <color theme="1"/>
        <rFont val="Calibri"/>
        <family val="2"/>
        <scheme val="minor"/>
      </rPr>
      <t>Die Berechnung für die Zusatzpunkte kann nach Wert oder nach Menge erfolgen - je nachdem, wie es für die Küche besser handhabbar ist</t>
    </r>
    <r>
      <rPr>
        <u/>
        <sz val="12"/>
        <color theme="1"/>
        <rFont val="Calibri"/>
        <family val="2"/>
        <scheme val="minor"/>
      </rPr>
      <t xml:space="preserve">
</t>
    </r>
  </si>
  <si>
    <t>Tierwohl bedeutet z.B. AMA Gütesiegel plus Zusatzmodul (z.B. Mehr Tierwohl, Almhaltung, Weidehaltung), Biozertifikat oder gleichwertiger Beleg</t>
  </si>
  <si>
    <t>AMA Richtlinie Rinderhaltung</t>
  </si>
  <si>
    <t xml:space="preserve">8) Qualitätskriterien und Tierwohl für Schweinefleisch 
(Frischfleisch und TK-Fleisch natur) </t>
  </si>
  <si>
    <t>AMA Richtlinie Schweinehaltung</t>
  </si>
  <si>
    <t>9) Qualitätskriterien und Tierwohl für 
Geflügel
(Hühner- und Putenfleisch: Frischfleisch und TK-Fleisch natur)</t>
  </si>
  <si>
    <t>AMA Richtlinie Geflügelmast</t>
  </si>
  <si>
    <t>Österreichische Milch stammt zu 100 % aus gentechnikfreier Produktion</t>
  </si>
  <si>
    <t>ARGE Gentechnik-frei</t>
  </si>
  <si>
    <t>12) Kriterien für Fisch</t>
  </si>
  <si>
    <r>
      <rPr>
        <u/>
        <sz val="12"/>
        <color theme="1"/>
        <rFont val="Calibri"/>
        <family val="2"/>
        <scheme val="minor"/>
      </rPr>
      <t xml:space="preserve">Bezug: </t>
    </r>
    <r>
      <rPr>
        <sz val="12"/>
        <color theme="1"/>
        <rFont val="Calibri"/>
        <family val="2"/>
        <scheme val="minor"/>
      </rPr>
      <t xml:space="preserve">
50 % AT-Fisch: Gewichtsanteil am gesamten Fischeinkauf (Wildfang und Zucht)</t>
    </r>
  </si>
  <si>
    <t>Fischratgeber.wwf.at</t>
  </si>
  <si>
    <t>Checkliste_United_against_waste.pdf</t>
  </si>
  <si>
    <t xml:space="preserve">Gesundheitsförderungsprjekte oder -programme: z.B.: Gesunde Küche/Gesundes Oberösterreich, Grüne Küche Steiermark/Styria Vitalis, Vitalküche/Tut Gut, 
Tipp: Vermeidung von Süßspeisen als Ersatzspeise für vegetarische/vegane Speisen </t>
  </si>
  <si>
    <t>Österreichische Ernährungsempfehlungen</t>
  </si>
  <si>
    <t>Initiative der Landwirtschaftskammer Österreich: "GUT ZU WISSEN"</t>
  </si>
  <si>
    <t>bis 2024: Bio-Anteil 
25 % am Gesamteinkauf</t>
  </si>
  <si>
    <t>ab 2025: Bio-Anteil 
30 % am Gesamteinkauf</t>
  </si>
  <si>
    <r>
      <t xml:space="preserve">Zertifizierung nach </t>
    </r>
    <r>
      <rPr>
        <i/>
        <sz val="11"/>
        <rFont val="Calibri"/>
        <family val="2"/>
        <scheme val="minor"/>
      </rPr>
      <t>Richtlinie transparente Herkunfts-kennzeichnung in der Gemeinschafts-verpflegung</t>
    </r>
    <r>
      <rPr>
        <sz val="11"/>
        <rFont val="Calibri"/>
        <family val="2"/>
        <scheme val="minor"/>
      </rPr>
      <t xml:space="preserve"> (GUT ZU WISSEN) oder vergleichbar</t>
    </r>
  </si>
  <si>
    <t>25 % mehr als gefordert</t>
  </si>
  <si>
    <t>Saisonkalender auf Gesundheit.gv.at</t>
  </si>
  <si>
    <t>ÖGE-Gütezeichen</t>
  </si>
  <si>
    <t>Informationen zur Gemeinschaftsverpflegung des Gesundheitsministeriums</t>
  </si>
  <si>
    <r>
      <t xml:space="preserve">Tierwohl bedeutet z.B. </t>
    </r>
    <r>
      <rPr>
        <sz val="12"/>
        <rFont val="Calibri"/>
        <family val="2"/>
        <scheme val="minor"/>
      </rPr>
      <t xml:space="preserve">AMA Gütesiegel plus Zusatzmodul "Mehr Tierwohl", </t>
    </r>
    <r>
      <rPr>
        <sz val="12"/>
        <color theme="1"/>
        <rFont val="Calibri"/>
        <family val="2"/>
        <scheme val="minor"/>
      </rPr>
      <t xml:space="preserve">Biozertifikat oder gleichwertiger Beleg
</t>
    </r>
  </si>
  <si>
    <t>Tierwohl bedeutet z.B. AMA GS plus Zusatzmodul "Mehr Tierwohl", Biozertifikat oder gleichwertiger Beleg</t>
  </si>
  <si>
    <t>Informationen zur Herkunftskennzeichznungsverordnung für die Gemeinschaftsverpflegung</t>
  </si>
  <si>
    <t>Kriterienset regionale und nachhaltige Menü- und Einkaufsplanung
Forum „Österreich isst regional“</t>
  </si>
  <si>
    <t>11) Qualitätskriterien für 
Milch- und Molkereiprodukte</t>
  </si>
  <si>
    <t>Schweinefleisch zu 
100 % mit AMA Gütesiegel oder vergleichbarem Standard</t>
  </si>
  <si>
    <t>Nicht erreichte Mindest-Kriterien</t>
  </si>
  <si>
    <t>100 %  AT-Fleisch</t>
  </si>
  <si>
    <t>10 % des Geflügel-fleisches Tierwohl oder Bio</t>
  </si>
  <si>
    <t>20 % des Geflügel-fleisches Tierwohl oder Bio</t>
  </si>
  <si>
    <t>5 % des 
Geflügelfleisches Tierwohl oder Bio</t>
  </si>
  <si>
    <t>5 % des Schweine-fleisches Tierwohl oder Bio</t>
  </si>
  <si>
    <t>25 % des Schweine-fleisches Tierwohl oder Bio</t>
  </si>
  <si>
    <t>50 % des Schweine-fleisches Tierwohl oder Bio</t>
  </si>
  <si>
    <t>Teilnahme an einem Gesundheits-förderungsprojekt oder 
-programm für Gemeinschafts-verpflegung</t>
  </si>
  <si>
    <r>
      <t xml:space="preserve">Mit diesem Kriterienset des Forums "Österreich isst regional" können Sie die Menü- und Einkaufsgestaltung Ihrer Küche/Organisation selbständig anhand folgender Kategorien bewerten: 
- Regionale, saisonale und biologische Zutaten
- Anteil an pflanzlichen Produkten
- Menge, Haltungsform und Herkunft tierischer Produkte
- Lebensmittelabfall
- Gesundheitsaspekte
- Herkunftsinformation
Um sowohl einen guten Überblick zu erhalten als auch die Praxistauglichkeit zu gewährleisten, wurden die folgenden Abfragepunkte von öffentlichen Großküchen getestet, sowie im Jahr 2025 teilweise adaptiert. Für die Kategorien finden sich Mindest-Kriterien, die möglichst vollständig umgesetzt werden sollten. Darüber hinaus ist es möglich, durch die Erfüllung von Zusatz-Kriterien Bonuspunkte zu erhalten. Damit kann bewertet werden, ob und wie weit die eigene Menü- und Einkaufsplanung bereits über die Mindestanforderungen hinausgeht. Abhängig von der Punkteanzahl können Sie diese Selbstüberprüfung verwenden, um sich in den Auszeichnungsrängen Bronze, Silber oder Gold wiederzufinden. 
</t>
    </r>
    <r>
      <rPr>
        <b/>
        <sz val="11"/>
        <color theme="1"/>
        <rFont val="Calibri"/>
        <family val="2"/>
        <scheme val="minor"/>
      </rPr>
      <t>Bitte befüllen Sie alle gelben gepunkteten Felder in den Spalten C und F!</t>
    </r>
    <r>
      <rPr>
        <sz val="11"/>
        <color theme="1"/>
        <rFont val="Calibri"/>
        <family val="2"/>
        <scheme val="minor"/>
      </rPr>
      <t xml:space="preserve"> Sie können alle Felder per dropdown-Menü befüllen und müssen keine Zahlen oder Daten eingeben. Hilfreiche Informationen und Anleitungen finden Sie im Arbeitsblatt "Tipps zum Ausfüllen". 
Dieses Kriterienset soll ein hilfreiches Werkzeug zur Eigenkontrolle darstellen und Ihnen dabei helfen, einzuschätzen, in welchen Bereichen Sie zukünftig noch besser werden können und wo Sie bereits sehr gut im Sinne einer regionalen und nachhaltigen Menü- und Einkaufsplanung unterwegs sind. </t>
    </r>
  </si>
  <si>
    <r>
      <t xml:space="preserve">10) Qualitätskriterien für </t>
    </r>
    <r>
      <rPr>
        <b/>
        <sz val="11"/>
        <rFont val="Calibri"/>
        <family val="2"/>
        <scheme val="minor"/>
      </rPr>
      <t xml:space="preserve">Eier </t>
    </r>
    <r>
      <rPr>
        <sz val="11"/>
        <rFont val="Calibri"/>
        <family val="2"/>
        <scheme val="minor"/>
      </rPr>
      <t xml:space="preserve">
(Schaleneier, Flüssigei)
</t>
    </r>
  </si>
  <si>
    <t>10) Qualitätskriterien für 
Eier 
(Schaleneier, Flüssigei)</t>
  </si>
  <si>
    <t>Gentechnikfreie Fütterung bei weißer Palette (z.B. jedes Milchprodukt mit Herkunft Österreich)</t>
  </si>
  <si>
    <t>Tipps zur Umstellung auf Bio-Produkte</t>
  </si>
  <si>
    <t xml:space="preserve"> Saisonkalender   
des BMLUK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</si>
</sst>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name val="Calibri"/>
      <family val="2"/>
      <scheme val="minor"/>
    </font>
    <font>
      <b/>
      <sz val="11"/>
      <color theme="0"/>
      <name val="Calibri"/>
      <family val="2"/>
      <scheme val="minor"/>
    </font>
    <font>
      <sz val="11"/>
      <color theme="0"/>
      <name val="Calibri"/>
      <family val="2"/>
      <scheme val="minor"/>
    </font>
    <font>
      <b/>
      <sz val="20"/>
      <color theme="0"/>
      <name val="Calibri"/>
      <family val="2"/>
      <scheme val="minor"/>
    </font>
    <font>
      <b/>
      <sz val="11"/>
      <name val="Calibri"/>
      <family val="2"/>
      <scheme val="minor"/>
    </font>
    <font>
      <sz val="11"/>
      <color rgb="FFFF0000"/>
      <name val="Calibri"/>
      <family val="2"/>
      <scheme val="minor"/>
    </font>
    <font>
      <u/>
      <sz val="11"/>
      <color theme="10"/>
      <name val="Calibri"/>
      <family val="2"/>
      <scheme val="minor"/>
    </font>
    <font>
      <u/>
      <sz val="11"/>
      <color theme="1"/>
      <name val="Calibri"/>
      <family val="2"/>
      <scheme val="minor"/>
    </font>
    <font>
      <i/>
      <sz val="11"/>
      <color theme="1"/>
      <name val="Calibri"/>
      <family val="2"/>
      <scheme val="minor"/>
    </font>
    <font>
      <i/>
      <sz val="11"/>
      <name val="Calibri"/>
      <family val="2"/>
      <scheme val="minor"/>
    </font>
    <font>
      <b/>
      <sz val="12"/>
      <color theme="0"/>
      <name val="Calibri"/>
      <family val="2"/>
      <scheme val="minor"/>
    </font>
    <font>
      <sz val="12"/>
      <name val="Calibri"/>
      <family val="2"/>
      <scheme val="minor"/>
    </font>
    <font>
      <sz val="12"/>
      <color theme="1"/>
      <name val="Calibri"/>
      <family val="2"/>
      <scheme val="minor"/>
    </font>
    <font>
      <u/>
      <sz val="12"/>
      <color theme="1"/>
      <name val="Calibri"/>
      <family val="2"/>
      <scheme val="minor"/>
    </font>
    <font>
      <u/>
      <sz val="12"/>
      <color theme="10"/>
      <name val="Calibri"/>
      <family val="2"/>
      <scheme val="minor"/>
    </font>
    <font>
      <b/>
      <sz val="12"/>
      <color theme="1"/>
      <name val="Calibri"/>
      <family val="2"/>
      <scheme val="minor"/>
    </font>
    <font>
      <b/>
      <sz val="12"/>
      <name val="Calibri"/>
      <family val="2"/>
      <scheme val="minor"/>
    </font>
  </fonts>
  <fills count="17">
    <fill>
      <patternFill patternType="none"/>
    </fill>
    <fill>
      <patternFill patternType="gray125"/>
    </fill>
    <fill>
      <patternFill patternType="solid">
        <fgColor theme="9" tint="0.39997558519241921"/>
        <bgColor indexed="64"/>
      </patternFill>
    </fill>
    <fill>
      <patternFill patternType="solid">
        <fgColor rgb="FFFFC000"/>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39991454817346722"/>
        <bgColor indexed="64"/>
      </patternFill>
    </fill>
    <fill>
      <patternFill patternType="gray0625">
        <bgColor theme="9" tint="0.59999389629810485"/>
      </patternFill>
    </fill>
    <fill>
      <patternFill patternType="gray0625">
        <bgColor theme="9" tint="0.79998168889431442"/>
      </patternFill>
    </fill>
  </fills>
  <borders count="15">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xf numFmtId="0" fontId="8" fillId="0" borderId="0" applyNumberFormat="0" applyFill="0" applyBorder="0" applyAlignment="0" applyProtection="0"/>
    <xf numFmtId="0" fontId="8" fillId="0" borderId="0" applyNumberFormat="0" applyFill="0" applyBorder="0" applyAlignment="0" applyProtection="0"/>
  </cellStyleXfs>
  <cellXfs count="150">
    <xf numFmtId="0" fontId="0" fillId="0" borderId="0" xfId="0"/>
    <xf numFmtId="0" fontId="0" fillId="0" borderId="0" xfId="0" applyAlignment="1">
      <alignment wrapText="1"/>
    </xf>
    <xf numFmtId="0" fontId="0" fillId="0" borderId="0" xfId="0" applyAlignment="1">
      <alignment horizontal="left" vertical="top" wrapText="1"/>
    </xf>
    <xf numFmtId="0" fontId="0" fillId="0" borderId="0" xfId="0" applyAlignment="1">
      <alignment horizontal="center" wrapText="1"/>
    </xf>
    <xf numFmtId="0" fontId="0" fillId="9" borderId="0" xfId="0" applyFill="1"/>
    <xf numFmtId="0" fontId="1" fillId="0" borderId="0" xfId="0" applyFont="1" applyAlignment="1">
      <alignment horizontal="center" vertical="center" wrapText="1"/>
    </xf>
    <xf numFmtId="0" fontId="0" fillId="0" borderId="0" xfId="0" applyAlignment="1">
      <alignment horizontal="center" vertical="center" wrapText="1"/>
    </xf>
    <xf numFmtId="0" fontId="4" fillId="4" borderId="0" xfId="0" applyFont="1" applyFill="1" applyAlignment="1">
      <alignment horizontal="center" vertical="center" wrapText="1"/>
    </xf>
    <xf numFmtId="0" fontId="0" fillId="8" borderId="0" xfId="0" applyFill="1" applyAlignment="1">
      <alignment horizontal="center" vertical="center" wrapText="1"/>
    </xf>
    <xf numFmtId="0" fontId="0" fillId="11" borderId="1" xfId="0" applyFill="1" applyBorder="1" applyAlignment="1">
      <alignment horizontal="right" vertical="center" wrapText="1"/>
    </xf>
    <xf numFmtId="0" fontId="2" fillId="6" borderId="0" xfId="0" applyFont="1" applyFill="1" applyAlignment="1">
      <alignment horizontal="center" vertical="center" wrapText="1"/>
    </xf>
    <xf numFmtId="0" fontId="2" fillId="7" borderId="0" xfId="0" applyFont="1" applyFill="1" applyAlignment="1">
      <alignment horizontal="left" vertical="top" wrapText="1"/>
    </xf>
    <xf numFmtId="0" fontId="2" fillId="7" borderId="0" xfId="0" applyFont="1" applyFill="1" applyAlignment="1">
      <alignment horizontal="center" vertical="center" wrapText="1"/>
    </xf>
    <xf numFmtId="0" fontId="7" fillId="11" borderId="2" xfId="0" applyFont="1" applyFill="1" applyBorder="1" applyAlignment="1">
      <alignment horizontal="center" vertical="center" wrapText="1"/>
    </xf>
    <xf numFmtId="0" fontId="0" fillId="0" borderId="0" xfId="0" applyAlignment="1">
      <alignment horizontal="left" vertical="center" wrapText="1"/>
    </xf>
    <xf numFmtId="0" fontId="1" fillId="6" borderId="3"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7" borderId="3" xfId="0" applyFont="1" applyFill="1" applyBorder="1" applyAlignment="1" applyProtection="1">
      <alignment vertical="top" wrapText="1"/>
      <protection hidden="1"/>
    </xf>
    <xf numFmtId="0" fontId="2" fillId="7" borderId="3" xfId="0" applyFont="1" applyFill="1" applyBorder="1" applyAlignment="1" applyProtection="1">
      <alignment horizontal="center" vertical="center" wrapText="1"/>
      <protection hidden="1"/>
    </xf>
    <xf numFmtId="0" fontId="2" fillId="7" borderId="3" xfId="0" applyFont="1" applyFill="1" applyBorder="1" applyAlignment="1" applyProtection="1">
      <alignment horizontal="left" vertical="top" wrapText="1"/>
      <protection hidden="1"/>
    </xf>
    <xf numFmtId="0" fontId="2" fillId="7" borderId="3" xfId="0" applyFont="1" applyFill="1" applyBorder="1" applyAlignment="1">
      <alignment vertical="top" wrapText="1"/>
    </xf>
    <xf numFmtId="0" fontId="2" fillId="7" borderId="3" xfId="0" applyFont="1" applyFill="1" applyBorder="1" applyAlignment="1">
      <alignment horizontal="center" vertical="center" wrapText="1"/>
    </xf>
    <xf numFmtId="0" fontId="0" fillId="8" borderId="3" xfId="0" applyFill="1" applyBorder="1" applyAlignment="1">
      <alignment horizontal="center" vertical="center" wrapText="1"/>
    </xf>
    <xf numFmtId="0" fontId="0" fillId="6" borderId="3" xfId="0" applyFill="1" applyBorder="1" applyAlignment="1">
      <alignment horizontal="center" vertical="center" wrapText="1"/>
    </xf>
    <xf numFmtId="0" fontId="2" fillId="7" borderId="3" xfId="0" applyFont="1" applyFill="1" applyBorder="1" applyAlignment="1">
      <alignment horizontal="left" vertical="top" wrapText="1"/>
    </xf>
    <xf numFmtId="0" fontId="0" fillId="7" borderId="3" xfId="0" applyFill="1" applyBorder="1" applyAlignment="1">
      <alignment vertical="center" wrapText="1"/>
    </xf>
    <xf numFmtId="0" fontId="0" fillId="7" borderId="3" xfId="0" applyFill="1" applyBorder="1" applyAlignment="1">
      <alignment horizontal="center" vertical="center" wrapText="1"/>
    </xf>
    <xf numFmtId="0" fontId="0" fillId="2" borderId="3" xfId="0" applyFill="1" applyBorder="1" applyAlignment="1">
      <alignment horizontal="left" vertical="center" wrapText="1"/>
    </xf>
    <xf numFmtId="0" fontId="0" fillId="0" borderId="0" xfId="0" applyAlignment="1">
      <alignment vertical="center" wrapText="1"/>
    </xf>
    <xf numFmtId="0" fontId="2" fillId="0" borderId="3" xfId="0" applyFont="1" applyBorder="1" applyAlignment="1">
      <alignment horizontal="left" vertical="center" wrapText="1"/>
    </xf>
    <xf numFmtId="0" fontId="0" fillId="10" borderId="3" xfId="0" applyFill="1" applyBorder="1" applyAlignment="1">
      <alignment horizontal="center" vertical="center" wrapText="1"/>
    </xf>
    <xf numFmtId="0" fontId="0" fillId="0" borderId="3" xfId="0" applyBorder="1" applyAlignment="1">
      <alignment horizontal="center" vertical="center" wrapText="1"/>
    </xf>
    <xf numFmtId="0" fontId="1" fillId="0" borderId="0" xfId="0" applyFont="1" applyAlignment="1">
      <alignment wrapText="1"/>
    </xf>
    <xf numFmtId="0" fontId="0" fillId="0" borderId="3" xfId="0" applyBorder="1" applyAlignment="1">
      <alignment horizontal="left" vertical="center" wrapText="1"/>
    </xf>
    <xf numFmtId="0" fontId="2" fillId="0" borderId="0" xfId="0" applyFont="1" applyAlignment="1">
      <alignment horizontal="left" vertical="center" wrapText="1"/>
    </xf>
    <xf numFmtId="0" fontId="2" fillId="2" borderId="3" xfId="0" applyFont="1" applyFill="1" applyBorder="1" applyAlignment="1">
      <alignment horizontal="left" vertical="center" wrapText="1"/>
    </xf>
    <xf numFmtId="0" fontId="2" fillId="2" borderId="0" xfId="0" applyFont="1" applyFill="1" applyAlignment="1">
      <alignment horizontal="left" vertical="center" wrapText="1"/>
    </xf>
    <xf numFmtId="0" fontId="0" fillId="0" borderId="0" xfId="0" applyAlignment="1">
      <alignment horizontal="left"/>
    </xf>
    <xf numFmtId="0" fontId="8" fillId="0" borderId="3" xfId="1"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center" wrapText="1"/>
    </xf>
    <xf numFmtId="0" fontId="0" fillId="12" borderId="11" xfId="0" applyFill="1" applyBorder="1" applyAlignment="1">
      <alignment horizontal="center" vertical="center" wrapText="1"/>
    </xf>
    <xf numFmtId="0" fontId="0" fillId="12" borderId="9" xfId="0" applyFill="1" applyBorder="1" applyAlignment="1">
      <alignment horizontal="center" vertical="center" wrapText="1"/>
    </xf>
    <xf numFmtId="0" fontId="0" fillId="0" borderId="12" xfId="0" applyBorder="1" applyAlignment="1">
      <alignment vertical="center" wrapText="1"/>
    </xf>
    <xf numFmtId="0" fontId="0" fillId="0" borderId="8" xfId="0" applyBorder="1" applyAlignment="1">
      <alignment vertical="center" wrapText="1"/>
    </xf>
    <xf numFmtId="0" fontId="8" fillId="0" borderId="3" xfId="1" applyFill="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6" fillId="0" borderId="3" xfId="1" applyFont="1" applyBorder="1" applyAlignment="1">
      <alignment horizontal="center" vertical="center" wrapText="1"/>
    </xf>
    <xf numFmtId="0" fontId="14" fillId="10" borderId="3" xfId="0" applyFont="1" applyFill="1" applyBorder="1" applyAlignment="1">
      <alignment horizontal="center" vertical="center" wrapText="1"/>
    </xf>
    <xf numFmtId="0" fontId="8" fillId="13" borderId="3" xfId="1" applyFill="1" applyBorder="1" applyAlignment="1">
      <alignment horizontal="center" vertical="center" wrapText="1"/>
    </xf>
    <xf numFmtId="0" fontId="2" fillId="14" borderId="3" xfId="0" applyFont="1" applyFill="1" applyBorder="1" applyAlignment="1">
      <alignment vertical="center" wrapText="1"/>
    </xf>
    <xf numFmtId="0" fontId="8" fillId="0" borderId="3" xfId="2" applyBorder="1" applyAlignment="1">
      <alignment horizontal="center" vertical="center" wrapText="1"/>
    </xf>
    <xf numFmtId="0" fontId="15" fillId="0" borderId="3" xfId="0" applyFont="1" applyBorder="1" applyAlignment="1">
      <alignment horizontal="center" vertical="center" wrapText="1"/>
    </xf>
    <xf numFmtId="0" fontId="18" fillId="0" borderId="3" xfId="0" applyFont="1" applyBorder="1" applyAlignment="1">
      <alignment horizontal="left" vertical="center" wrapText="1"/>
    </xf>
    <xf numFmtId="0" fontId="17" fillId="10" borderId="3" xfId="0" applyFont="1" applyFill="1" applyBorder="1" applyAlignment="1">
      <alignment horizontal="left" vertical="center" wrapText="1"/>
    </xf>
    <xf numFmtId="0" fontId="1" fillId="0" borderId="0" xfId="0" applyFont="1" applyAlignment="1">
      <alignment horizontal="left"/>
    </xf>
    <xf numFmtId="0" fontId="8" fillId="0" borderId="3" xfId="1" applyFill="1" applyBorder="1" applyAlignment="1">
      <alignment horizontal="center" wrapText="1"/>
    </xf>
    <xf numFmtId="0" fontId="2" fillId="16" borderId="3" xfId="0" applyFont="1" applyFill="1" applyBorder="1" applyAlignment="1">
      <alignment horizontal="center" vertical="center" wrapText="1"/>
    </xf>
    <xf numFmtId="0" fontId="0" fillId="15" borderId="3" xfId="0" applyFill="1" applyBorder="1" applyAlignment="1">
      <alignment horizontal="center" vertical="center" wrapText="1"/>
    </xf>
    <xf numFmtId="0" fontId="2" fillId="15" borderId="3" xfId="0" applyFont="1" applyFill="1" applyBorder="1" applyAlignment="1">
      <alignment horizontal="center" vertical="center" wrapText="1"/>
    </xf>
    <xf numFmtId="0" fontId="0" fillId="16" borderId="3" xfId="0" applyFill="1" applyBorder="1" applyAlignment="1">
      <alignment horizontal="center" vertical="center" wrapText="1"/>
    </xf>
    <xf numFmtId="0" fontId="8" fillId="0" borderId="0" xfId="1" applyFill="1" applyAlignment="1">
      <alignment horizontal="center" vertical="center"/>
    </xf>
    <xf numFmtId="0" fontId="2" fillId="7" borderId="4"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0" fillId="8" borderId="3" xfId="0" applyFill="1" applyBorder="1" applyAlignment="1">
      <alignment horizontal="center" vertical="center" wrapText="1"/>
    </xf>
    <xf numFmtId="0" fontId="3" fillId="4" borderId="3" xfId="0" applyFont="1" applyFill="1" applyBorder="1" applyAlignment="1">
      <alignment horizontal="left" vertical="top" wrapText="1"/>
    </xf>
    <xf numFmtId="0" fontId="2" fillId="16" borderId="3"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15" borderId="4" xfId="0" applyFont="1" applyFill="1" applyBorder="1" applyAlignment="1">
      <alignment horizontal="center" vertical="center" wrapText="1"/>
    </xf>
    <xf numFmtId="0" fontId="2" fillId="15" borderId="5" xfId="0" applyFont="1" applyFill="1" applyBorder="1" applyAlignment="1">
      <alignment horizontal="center" vertical="center" wrapText="1"/>
    </xf>
    <xf numFmtId="0" fontId="2" fillId="15" borderId="6" xfId="0" applyFont="1" applyFill="1" applyBorder="1" applyAlignment="1">
      <alignment horizontal="center" vertical="center" wrapText="1"/>
    </xf>
    <xf numFmtId="0" fontId="2" fillId="7" borderId="4" xfId="0" applyFont="1" applyFill="1" applyBorder="1" applyAlignment="1">
      <alignment horizontal="left" vertical="top" wrapText="1"/>
    </xf>
    <xf numFmtId="0" fontId="2" fillId="7" borderId="6" xfId="0" applyFont="1" applyFill="1" applyBorder="1" applyAlignment="1">
      <alignment horizontal="left" vertical="top" wrapText="1"/>
    </xf>
    <xf numFmtId="0" fontId="2" fillId="0" borderId="3" xfId="0" applyFont="1" applyBorder="1" applyAlignment="1">
      <alignment horizontal="left" vertical="center" wrapText="1"/>
    </xf>
    <xf numFmtId="0" fontId="2" fillId="16" borderId="4" xfId="0" applyFont="1" applyFill="1" applyBorder="1" applyAlignment="1">
      <alignment horizontal="center" vertical="center" wrapText="1"/>
    </xf>
    <xf numFmtId="0" fontId="2" fillId="16" borderId="6" xfId="0" applyFont="1" applyFill="1" applyBorder="1" applyAlignment="1">
      <alignment horizontal="center"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15" borderId="3" xfId="0" applyFont="1" applyFill="1" applyBorder="1" applyAlignment="1" applyProtection="1">
      <alignment horizontal="center" vertical="center" wrapText="1"/>
      <protection locked="0"/>
    </xf>
    <xf numFmtId="0" fontId="0" fillId="15" borderId="3" xfId="0" applyFill="1" applyBorder="1" applyAlignment="1" applyProtection="1">
      <alignment horizontal="center" vertical="center" wrapText="1"/>
      <protection locked="0"/>
    </xf>
    <xf numFmtId="0" fontId="3" fillId="5" borderId="3" xfId="0" applyFont="1" applyFill="1" applyBorder="1" applyAlignment="1">
      <alignment horizontal="center" vertical="center" wrapText="1"/>
    </xf>
    <xf numFmtId="0" fontId="2" fillId="15" borderId="3" xfId="0" applyFont="1" applyFill="1" applyBorder="1" applyAlignment="1">
      <alignment horizontal="center" vertical="center" wrapText="1"/>
    </xf>
    <xf numFmtId="0" fontId="0" fillId="2" borderId="3" xfId="0" applyFill="1" applyBorder="1" applyAlignment="1">
      <alignment horizontal="left" vertical="center" wrapText="1"/>
    </xf>
    <xf numFmtId="0" fontId="2" fillId="16" borderId="3" xfId="0" applyFont="1" applyFill="1" applyBorder="1" applyAlignment="1" applyProtection="1">
      <alignment horizontal="center" vertical="center" wrapText="1"/>
      <protection locked="0"/>
    </xf>
    <xf numFmtId="0" fontId="2" fillId="14" borderId="4" xfId="0" applyFont="1" applyFill="1" applyBorder="1" applyAlignment="1">
      <alignment vertical="center" wrapText="1"/>
    </xf>
    <xf numFmtId="0" fontId="2" fillId="14" borderId="5" xfId="0" applyFont="1" applyFill="1" applyBorder="1" applyAlignment="1">
      <alignment vertical="center" wrapText="1"/>
    </xf>
    <xf numFmtId="0" fontId="2" fillId="14" borderId="6" xfId="0" applyFont="1" applyFill="1" applyBorder="1" applyAlignment="1">
      <alignment vertical="center" wrapText="1"/>
    </xf>
    <xf numFmtId="0" fontId="2" fillId="14" borderId="4" xfId="0" applyFont="1" applyFill="1" applyBorder="1" applyAlignment="1">
      <alignment horizontal="left" vertical="center" wrapText="1"/>
    </xf>
    <xf numFmtId="0" fontId="2" fillId="14" borderId="5" xfId="0" applyFont="1" applyFill="1" applyBorder="1" applyAlignment="1">
      <alignment horizontal="left" vertical="center" wrapText="1"/>
    </xf>
    <xf numFmtId="0" fontId="2" fillId="14" borderId="6" xfId="0" applyFont="1" applyFill="1" applyBorder="1" applyAlignment="1">
      <alignment horizontal="left" vertical="center" wrapText="1"/>
    </xf>
    <xf numFmtId="0" fontId="5" fillId="4" borderId="0" xfId="0" applyFont="1" applyFill="1" applyAlignment="1">
      <alignment horizontal="center" vertical="top" wrapText="1"/>
    </xf>
    <xf numFmtId="0" fontId="0" fillId="8" borderId="8" xfId="0" applyFill="1" applyBorder="1" applyAlignment="1">
      <alignment horizontal="left" vertical="center" wrapText="1"/>
    </xf>
    <xf numFmtId="0" fontId="0" fillId="8" borderId="9" xfId="0" applyFill="1" applyBorder="1" applyAlignment="1">
      <alignment horizontal="left" vertical="center" wrapText="1"/>
    </xf>
    <xf numFmtId="0" fontId="0" fillId="8" borderId="10" xfId="0" applyFill="1" applyBorder="1" applyAlignment="1">
      <alignment horizontal="left" vertical="center" wrapText="1"/>
    </xf>
    <xf numFmtId="0" fontId="6" fillId="6" borderId="3" xfId="0" applyFont="1" applyFill="1" applyBorder="1" applyAlignment="1">
      <alignment horizontal="center" vertical="top" wrapText="1"/>
    </xf>
    <xf numFmtId="0" fontId="4" fillId="10" borderId="3" xfId="0" applyFont="1" applyFill="1" applyBorder="1" applyAlignment="1">
      <alignment horizontal="center" vertical="center" wrapText="1"/>
    </xf>
    <xf numFmtId="0" fontId="0" fillId="0" borderId="0" xfId="0" quotePrefix="1" applyAlignment="1">
      <alignment horizontal="left" vertical="center" wrapText="1"/>
    </xf>
    <xf numFmtId="0" fontId="1" fillId="2" borderId="13" xfId="0" applyFont="1" applyFill="1" applyBorder="1" applyAlignment="1">
      <alignment horizontal="center" wrapText="1"/>
    </xf>
    <xf numFmtId="0" fontId="1" fillId="2" borderId="14" xfId="0" applyFont="1" applyFill="1" applyBorder="1" applyAlignment="1">
      <alignment horizontal="center" wrapText="1"/>
    </xf>
    <xf numFmtId="0" fontId="1" fillId="2" borderId="13" xfId="0" applyFont="1" applyFill="1" applyBorder="1" applyAlignment="1">
      <alignment horizontal="left" wrapText="1"/>
    </xf>
    <xf numFmtId="0" fontId="1" fillId="2" borderId="0" xfId="0" applyFont="1" applyFill="1" applyAlignment="1">
      <alignment horizontal="left" wrapText="1"/>
    </xf>
    <xf numFmtId="0" fontId="1" fillId="2" borderId="14" xfId="0" applyFont="1" applyFill="1" applyBorder="1" applyAlignment="1">
      <alignment horizontal="left" wrapText="1"/>
    </xf>
    <xf numFmtId="0" fontId="0" fillId="0" borderId="12" xfId="0" applyBorder="1" applyAlignment="1">
      <alignment horizontal="left" vertical="center" wrapText="1"/>
    </xf>
    <xf numFmtId="0" fontId="0" fillId="0" borderId="11"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 fillId="9" borderId="3" xfId="0" applyFont="1" applyFill="1" applyBorder="1" applyAlignment="1">
      <alignment horizontal="center" vertical="center" wrapText="1"/>
    </xf>
    <xf numFmtId="0" fontId="2" fillId="15" borderId="4" xfId="0" applyFont="1" applyFill="1" applyBorder="1" applyAlignment="1" applyProtection="1">
      <alignment horizontal="center" vertical="center" wrapText="1"/>
      <protection locked="0"/>
    </xf>
    <xf numFmtId="0" fontId="2" fillId="15" borderId="5" xfId="0" applyFont="1" applyFill="1" applyBorder="1" applyAlignment="1" applyProtection="1">
      <alignment horizontal="center" vertical="center" wrapText="1"/>
      <protection locked="0"/>
    </xf>
    <xf numFmtId="0" fontId="2" fillId="15" borderId="6" xfId="0" applyFont="1" applyFill="1" applyBorder="1" applyAlignment="1" applyProtection="1">
      <alignment horizontal="center" vertical="center" wrapText="1"/>
      <protection locked="0"/>
    </xf>
    <xf numFmtId="0" fontId="0" fillId="8" borderId="4" xfId="0" applyFill="1" applyBorder="1" applyAlignment="1">
      <alignment horizontal="center" vertical="center" wrapText="1"/>
    </xf>
    <xf numFmtId="0" fontId="0" fillId="8" borderId="6" xfId="0" applyFill="1" applyBorder="1" applyAlignment="1">
      <alignment horizontal="center" vertical="center" wrapText="1"/>
    </xf>
    <xf numFmtId="0" fontId="0" fillId="0" borderId="3" xfId="0" applyBorder="1" applyAlignment="1">
      <alignment horizontal="center" vertical="center" wrapText="1"/>
    </xf>
    <xf numFmtId="0" fontId="2" fillId="0" borderId="3" xfId="0" applyFont="1" applyBorder="1" applyAlignment="1">
      <alignment horizontal="center" vertical="center" wrapText="1"/>
    </xf>
    <xf numFmtId="0" fontId="0" fillId="10" borderId="3" xfId="0" applyFill="1" applyBorder="1" applyAlignment="1">
      <alignment horizontal="center" vertical="center" wrapText="1"/>
    </xf>
    <xf numFmtId="0" fontId="8" fillId="10" borderId="3" xfId="1" applyFill="1" applyBorder="1" applyAlignment="1">
      <alignment horizontal="center" vertical="center"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8" fillId="0" borderId="3" xfId="1" applyBorder="1" applyAlignment="1">
      <alignment horizontal="center" vertical="center" wrapText="1"/>
    </xf>
    <xf numFmtId="0" fontId="0" fillId="13" borderId="3" xfId="0"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12" fillId="4" borderId="3" xfId="0" applyFont="1" applyFill="1" applyBorder="1" applyAlignment="1">
      <alignment horizontal="left" vertical="top" wrapText="1"/>
    </xf>
    <xf numFmtId="0" fontId="5" fillId="4" borderId="7" xfId="0" applyFont="1" applyFill="1" applyBorder="1" applyAlignment="1">
      <alignment horizontal="center" vertical="top" wrapText="1"/>
    </xf>
    <xf numFmtId="0" fontId="17" fillId="10" borderId="4" xfId="0" applyFont="1" applyFill="1" applyBorder="1" applyAlignment="1">
      <alignment horizontal="left" vertical="center" wrapText="1"/>
    </xf>
    <xf numFmtId="0" fontId="17" fillId="10" borderId="6" xfId="0" applyFont="1" applyFill="1" applyBorder="1" applyAlignment="1">
      <alignment horizontal="left" vertical="center" wrapText="1"/>
    </xf>
    <xf numFmtId="0" fontId="14" fillId="10" borderId="4" xfId="0" applyFont="1" applyFill="1" applyBorder="1" applyAlignment="1">
      <alignment horizontal="center" vertical="center" wrapText="1"/>
    </xf>
    <xf numFmtId="0" fontId="14" fillId="10" borderId="6" xfId="0" applyFont="1" applyFill="1" applyBorder="1" applyAlignment="1">
      <alignment horizontal="center" vertical="center" wrapText="1"/>
    </xf>
    <xf numFmtId="0" fontId="8" fillId="0" borderId="4" xfId="1" applyFill="1" applyBorder="1" applyAlignment="1">
      <alignment horizontal="center" vertical="center" wrapText="1"/>
    </xf>
    <xf numFmtId="0" fontId="8" fillId="0" borderId="6" xfId="1" applyFill="1" applyBorder="1" applyAlignment="1">
      <alignment horizontal="center" vertical="center" wrapText="1"/>
    </xf>
    <xf numFmtId="0" fontId="16" fillId="0" borderId="4" xfId="1" applyFont="1" applyBorder="1" applyAlignment="1">
      <alignment horizontal="center" vertical="center" wrapText="1"/>
    </xf>
    <xf numFmtId="0" fontId="16" fillId="0" borderId="6" xfId="1" applyFont="1" applyBorder="1" applyAlignment="1">
      <alignment horizontal="center" vertical="center" wrapText="1"/>
    </xf>
    <xf numFmtId="0" fontId="1" fillId="3" borderId="4"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8" fillId="0" borderId="4" xfId="0" applyFont="1" applyBorder="1" applyAlignment="1">
      <alignment horizontal="left" vertical="center" wrapText="1"/>
    </xf>
    <xf numFmtId="0" fontId="18" fillId="0" borderId="6" xfId="0" applyFont="1" applyBorder="1" applyAlignment="1">
      <alignment horizontal="left"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7" fillId="10" borderId="5" xfId="0" applyFont="1" applyFill="1" applyBorder="1" applyAlignment="1">
      <alignment horizontal="left" vertical="center" wrapText="1"/>
    </xf>
    <xf numFmtId="0" fontId="17" fillId="10" borderId="3" xfId="0" applyFont="1" applyFill="1" applyBorder="1" applyAlignment="1">
      <alignment horizontal="left" vertical="center" wrapText="1"/>
    </xf>
    <xf numFmtId="0" fontId="14" fillId="0" borderId="3" xfId="0" applyFont="1" applyBorder="1" applyAlignment="1">
      <alignment horizontal="center" vertical="center" wrapText="1"/>
    </xf>
  </cellXfs>
  <cellStyles count="3">
    <cellStyle name="Hyperlink" xfId="2" xr:uid="{00000000-000B-0000-0000-000008000000}"/>
    <cellStyle name="Link" xfId="1" builtinId="8"/>
    <cellStyle name="Standard" xfId="0" builtinId="0"/>
  </cellStyles>
  <dxfs count="4">
    <dxf>
      <fill>
        <patternFill>
          <bgColor theme="7" tint="0.79998168889431442"/>
        </patternFill>
      </fill>
    </dxf>
    <dxf>
      <font>
        <color rgb="FFFF0000"/>
      </font>
      <fill>
        <patternFill>
          <bgColor rgb="FFFF0000"/>
        </patternFill>
      </fill>
    </dxf>
    <dxf>
      <font>
        <color rgb="FFFF0000"/>
      </font>
      <fill>
        <patternFill>
          <bgColor rgb="FFFF0000"/>
        </patternFill>
      </fill>
    </dxf>
    <dxf>
      <fill>
        <patternFill>
          <bgColor theme="7" tint="0.79998168889431442"/>
        </patternFill>
      </fill>
    </dxf>
  </dxfs>
  <tableStyles count="0" defaultTableStyle="TableStyleMedium2" defaultPivotStyle="PivotStyleLight16"/>
  <colors>
    <mruColors>
      <color rgb="FFD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utzuwissen.co.at/" TargetMode="External"/><Relationship Id="rId13" Type="http://schemas.openxmlformats.org/officeDocument/2006/relationships/hyperlink" Target="https://www.oege.at/category/ernaehrung-von-a-z/" TargetMode="External"/><Relationship Id="rId3" Type="http://schemas.openxmlformats.org/officeDocument/2006/relationships/hyperlink" Target="https://www.nabe.gv.at/wp-content/uploads/2021/06/Checkliste_Vermeidung-Lebensmittelabfaelle.pdf" TargetMode="External"/><Relationship Id="rId7" Type="http://schemas.openxmlformats.org/officeDocument/2006/relationships/hyperlink" Target="https://admin.lkevent.at/app/dbi/29151/Richtlinie%20Transparente%20Herkunft%20in%20der%20Gemeinschaftsverpflegung_final_120121%20(003).pdf" TargetMode="External"/><Relationship Id="rId12" Type="http://schemas.openxmlformats.org/officeDocument/2006/relationships/hyperlink" Target="http://www.sozialministerium.at/Themen/Gesundheit/Lebensmittel-Ernaehrung/Gemeinschaftsverpflegung.html" TargetMode="External"/><Relationship Id="rId2" Type="http://schemas.openxmlformats.org/officeDocument/2006/relationships/hyperlink" Target="https://fischratgeber.wwf.at/" TargetMode="External"/><Relationship Id="rId16" Type="http://schemas.openxmlformats.org/officeDocument/2006/relationships/printerSettings" Target="../printerSettings/printerSettings1.bin"/><Relationship Id="rId1" Type="http://schemas.openxmlformats.org/officeDocument/2006/relationships/hyperlink" Target="https://eatforum.org/learn-and-discover/the-planetary-health-diet/" TargetMode="External"/><Relationship Id="rId6" Type="http://schemas.openxmlformats.org/officeDocument/2006/relationships/hyperlink" Target="https://www.gesundheitsfonds-steiermark.at/gesunde-ernaehrung/rezepte-fuer-gesunde-ernaehrung/" TargetMode="External"/><Relationship Id="rId11" Type="http://schemas.openxmlformats.org/officeDocument/2006/relationships/hyperlink" Target="https://www.vegan.at/sites/default/files/bestseller_broschuere_web.pdf" TargetMode="External"/><Relationship Id="rId5" Type="http://schemas.openxmlformats.org/officeDocument/2006/relationships/hyperlink" Target="https://oegerelaunch-import.711.at/wp-content/uploads/attachments/Guetezeichen_Folder_August_2020_web.pdf" TargetMode="External"/><Relationship Id="rId15" Type="http://schemas.openxmlformats.org/officeDocument/2006/relationships/hyperlink" Target="https://www.gesundheit.gv.at/leben/ernaehrung/saisonkalender/inhalt" TargetMode="External"/><Relationship Id="rId10" Type="http://schemas.openxmlformats.org/officeDocument/2006/relationships/hyperlink" Target="https://www.nabe.gv.at/wp-content/uploads/2021/06/Checkliste_Vermeidung-Lebensmittelabfaelle.pdf" TargetMode="External"/><Relationship Id="rId4" Type="http://schemas.openxmlformats.org/officeDocument/2006/relationships/hyperlink" Target="https://www.oege.at/wissenschaft/allgemeine-ernaehrungsempfehlungen/10-ernaeherungsregeln-der-oege/" TargetMode="External"/><Relationship Id="rId9" Type="http://schemas.openxmlformats.org/officeDocument/2006/relationships/hyperlink" Target="https://fischratgeber.wwf.at/" TargetMode="External"/><Relationship Id="rId14" Type="http://schemas.openxmlformats.org/officeDocument/2006/relationships/hyperlink" Target="https://www.nabe.gv.at/klimafreundliche-rezeptideen/"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gutzuwissen.co.at/" TargetMode="External"/><Relationship Id="rId13" Type="http://schemas.openxmlformats.org/officeDocument/2006/relationships/hyperlink" Target="https://media.hendriks.amainfo.at/662a439a30545b7f0ef90dc2/AMA-Guetesiegel_Richtlinie_Rinderhaltung.pdf" TargetMode="External"/><Relationship Id="rId18" Type="http://schemas.openxmlformats.org/officeDocument/2006/relationships/hyperlink" Target="https://www.oege.at/oege-guetezeichen/" TargetMode="External"/><Relationship Id="rId3" Type="http://schemas.openxmlformats.org/officeDocument/2006/relationships/hyperlink" Target="https://www.gesundheit.gv.at/leben/ernaehrung/saisonkalender/inhalt" TargetMode="External"/><Relationship Id="rId21" Type="http://schemas.openxmlformats.org/officeDocument/2006/relationships/printerSettings" Target="../printerSettings/printerSettings2.bin"/><Relationship Id="rId7" Type="http://schemas.openxmlformats.org/officeDocument/2006/relationships/hyperlink" Target="https://fischratgeber.wwf.at/" TargetMode="External"/><Relationship Id="rId12" Type="http://schemas.openxmlformats.org/officeDocument/2006/relationships/hyperlink" Target="https://media.hendriks.amainfo.at/6638a2504220eee0901e272f/Richtlinie_Transparente_Herkunft_in_der_Gemeinschaftsverpflegung_Version_2023.pdf" TargetMode="External"/><Relationship Id="rId17" Type="http://schemas.openxmlformats.org/officeDocument/2006/relationships/hyperlink" Target="https://www.sozialministerium.at/Themen/Gesundheit/Ern%C3%A4hrung/%C3%96sterreichische-Ern%C3%A4hrungsempfehlungen-NEU.html" TargetMode="External"/><Relationship Id="rId2" Type="http://schemas.openxmlformats.org/officeDocument/2006/relationships/hyperlink" Target="https://fischratgeber.wwf.at/" TargetMode="External"/><Relationship Id="rId16" Type="http://schemas.openxmlformats.org/officeDocument/2006/relationships/hyperlink" Target="https://www.sozialministerium.at/Themen/Gesundheit/Ern%C3%A4hrung/Gemeinschaftsverpflegung.html" TargetMode="External"/><Relationship Id="rId20" Type="http://schemas.openxmlformats.org/officeDocument/2006/relationships/hyperlink" Target="https://www.nabe.gv.at/wp-content/uploads/2025/03/Tipps-zur-Umstellung-auf-Bioprodukte.pdf" TargetMode="External"/><Relationship Id="rId1" Type="http://schemas.openxmlformats.org/officeDocument/2006/relationships/hyperlink" Target="https://eatforum.org/learn-and-discover/the-planetary-health-diet/" TargetMode="External"/><Relationship Id="rId6" Type="http://schemas.openxmlformats.org/officeDocument/2006/relationships/hyperlink" Target="https://www.nabe.gv.at/klimafreundliche-rezeptideen/" TargetMode="External"/><Relationship Id="rId11" Type="http://schemas.openxmlformats.org/officeDocument/2006/relationships/hyperlink" Target="https://gentechnikfrei.at/" TargetMode="External"/><Relationship Id="rId5" Type="http://schemas.openxmlformats.org/officeDocument/2006/relationships/hyperlink" Target="https://www.gesundheitsfonds-steiermark.at/gesunde-ernaehrung/rezepte-fuer-gesunde-ernaehrung/" TargetMode="External"/><Relationship Id="rId15" Type="http://schemas.openxmlformats.org/officeDocument/2006/relationships/hyperlink" Target="https://b2b.amainfo.at/de-at/richtlinien-teilnahme/landwirtschaft/mastgefluegel" TargetMode="External"/><Relationship Id="rId10" Type="http://schemas.openxmlformats.org/officeDocument/2006/relationships/hyperlink" Target="https://www.peta.de/wp-content/uploads/2023/02/230221_Rezeptheft_Grosskuechen.pdf" TargetMode="External"/><Relationship Id="rId19" Type="http://schemas.openxmlformats.org/officeDocument/2006/relationships/hyperlink" Target="https://www.nabe.gv.at/forum-oesterreich-isst-regional-info-herkunftskennzeichnungsverordnung/" TargetMode="External"/><Relationship Id="rId4" Type="http://schemas.openxmlformats.org/officeDocument/2006/relationships/hyperlink" Target="https://www.das-isst-&#246;sterreich.at/saisonkalender/" TargetMode="External"/><Relationship Id="rId9" Type="http://schemas.openxmlformats.org/officeDocument/2006/relationships/hyperlink" Target="https://united-against-waste.at/wp-content/uploads/2024/09/Checkliste_UnitedAgainstWaste_Gemeinschaftsverpflegung.pdf" TargetMode="External"/><Relationship Id="rId14" Type="http://schemas.openxmlformats.org/officeDocument/2006/relationships/hyperlink" Target="https://media.hendriks.amainfo.at/662a439a30545b7f0ef90dc3/AMA-Guetesiegel-Richtlinie_Schweinehaltun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8"/>
  <sheetViews>
    <sheetView showGridLines="0" tabSelected="1" zoomScale="120" zoomScaleNormal="120" zoomScaleSheetLayoutView="96" zoomScalePageLayoutView="80" workbookViewId="0">
      <selection activeCell="L11" sqref="L11"/>
    </sheetView>
  </sheetViews>
  <sheetFormatPr baseColWidth="10" defaultColWidth="11.5703125" defaultRowHeight="15" x14ac:dyDescent="0.25"/>
  <cols>
    <col min="1" max="1" width="24" style="14" customWidth="1"/>
    <col min="2" max="2" width="19.7109375" style="14" customWidth="1"/>
    <col min="3" max="3" width="9" style="6" customWidth="1"/>
    <col min="4" max="4" width="17" style="2" customWidth="1"/>
    <col min="5" max="5" width="7.42578125" style="6" customWidth="1"/>
    <col min="6" max="6" width="13.28515625" style="6" customWidth="1"/>
    <col min="7" max="7" width="14.42578125" style="6" customWidth="1"/>
    <col min="8" max="8" width="30.28515625" style="6" hidden="1" customWidth="1"/>
    <col min="9" max="9" width="99.28515625" style="6" hidden="1" customWidth="1"/>
    <col min="10" max="10" width="47.42578125" style="6" hidden="1" customWidth="1"/>
    <col min="11" max="11" width="50.28515625" style="6" hidden="1" customWidth="1"/>
    <col min="12" max="12" width="43.42578125" style="1" customWidth="1"/>
    <col min="13" max="22" width="3.7109375" style="1" customWidth="1"/>
    <col min="23" max="16384" width="11.5703125" style="1"/>
  </cols>
  <sheetData>
    <row r="1" spans="1:11" x14ac:dyDescent="0.25">
      <c r="A1" s="93" t="s">
        <v>172</v>
      </c>
      <c r="B1" s="93"/>
      <c r="C1" s="93"/>
      <c r="D1" s="93"/>
      <c r="E1" s="93"/>
      <c r="F1" s="93"/>
      <c r="G1" s="93"/>
      <c r="H1" s="3"/>
    </row>
    <row r="2" spans="1:11" ht="41.1" customHeight="1" x14ac:dyDescent="0.25">
      <c r="A2" s="93"/>
      <c r="B2" s="93"/>
      <c r="C2" s="93"/>
      <c r="D2" s="93"/>
      <c r="E2" s="93"/>
      <c r="F2" s="93"/>
      <c r="G2" s="93"/>
      <c r="H2" s="3"/>
    </row>
    <row r="3" spans="1:11" ht="26.1" customHeight="1" x14ac:dyDescent="0.25">
      <c r="A3" s="28"/>
      <c r="B3" s="28"/>
      <c r="C3" s="1"/>
      <c r="D3" s="1"/>
      <c r="E3" s="1"/>
      <c r="F3" s="3"/>
      <c r="G3" s="3"/>
      <c r="H3" s="3"/>
    </row>
    <row r="4" spans="1:11" ht="360" customHeight="1" x14ac:dyDescent="0.25">
      <c r="A4" s="94" t="s">
        <v>184</v>
      </c>
      <c r="B4" s="95"/>
      <c r="C4" s="95"/>
      <c r="D4" s="95"/>
      <c r="E4" s="95"/>
      <c r="F4" s="95"/>
      <c r="G4" s="96"/>
      <c r="H4" s="14"/>
    </row>
    <row r="5" spans="1:11" ht="26.1" customHeight="1" x14ac:dyDescent="0.25">
      <c r="A5" s="102" t="s">
        <v>0</v>
      </c>
      <c r="B5" s="103"/>
      <c r="C5" s="103"/>
      <c r="D5" s="104"/>
      <c r="E5" s="28"/>
      <c r="F5" s="100" t="s">
        <v>1</v>
      </c>
      <c r="G5" s="101"/>
    </row>
    <row r="6" spans="1:11" ht="26.1" customHeight="1" x14ac:dyDescent="0.25">
      <c r="A6" s="105" t="s">
        <v>175</v>
      </c>
      <c r="B6" s="106"/>
      <c r="C6" s="42">
        <f>C72</f>
        <v>0</v>
      </c>
      <c r="D6" s="41"/>
      <c r="E6" s="28"/>
      <c r="F6" s="44" t="s">
        <v>2</v>
      </c>
      <c r="G6" s="39" t="s">
        <v>3</v>
      </c>
    </row>
    <row r="7" spans="1:11" ht="26.1" customHeight="1" x14ac:dyDescent="0.25">
      <c r="A7" s="107" t="s">
        <v>4</v>
      </c>
      <c r="B7" s="108"/>
      <c r="C7" s="43">
        <f>G72</f>
        <v>0</v>
      </c>
      <c r="D7" s="40" t="str">
        <f>IF(C7&gt;40,"Gold",IF(C7&gt;27,"Silber",IF(C7&gt;15,"Bronze","")))</f>
        <v/>
      </c>
      <c r="E7" s="28"/>
      <c r="F7" s="44" t="s">
        <v>5</v>
      </c>
      <c r="G7" s="39" t="s">
        <v>6</v>
      </c>
    </row>
    <row r="8" spans="1:11" ht="26.1" customHeight="1" x14ac:dyDescent="0.25">
      <c r="A8" s="99"/>
      <c r="B8" s="99"/>
      <c r="D8" s="3"/>
      <c r="E8" s="28"/>
      <c r="F8" s="45" t="s">
        <v>7</v>
      </c>
      <c r="G8" s="31" t="s">
        <v>8</v>
      </c>
    </row>
    <row r="9" spans="1:11" ht="26.1" customHeight="1" x14ac:dyDescent="0.25">
      <c r="A9" s="28"/>
      <c r="B9" s="28"/>
      <c r="C9" s="1"/>
      <c r="D9" s="1"/>
      <c r="E9" s="1"/>
      <c r="F9" s="3"/>
      <c r="G9" s="3"/>
      <c r="H9" s="3"/>
    </row>
    <row r="10" spans="1:11" x14ac:dyDescent="0.25">
      <c r="A10" s="98"/>
      <c r="B10" s="83" t="s">
        <v>9</v>
      </c>
      <c r="C10" s="83" t="s">
        <v>10</v>
      </c>
      <c r="D10" s="97" t="s">
        <v>11</v>
      </c>
      <c r="E10" s="97"/>
      <c r="F10" s="97"/>
      <c r="G10" s="109" t="s">
        <v>4</v>
      </c>
      <c r="H10" s="128"/>
      <c r="I10" s="126" t="s">
        <v>12</v>
      </c>
      <c r="J10" s="126" t="s">
        <v>13</v>
      </c>
      <c r="K10" s="126" t="s">
        <v>14</v>
      </c>
    </row>
    <row r="11" spans="1:11" ht="30.6" customHeight="1" x14ac:dyDescent="0.25">
      <c r="A11" s="98"/>
      <c r="B11" s="83"/>
      <c r="C11" s="83"/>
      <c r="D11" s="15" t="s">
        <v>15</v>
      </c>
      <c r="E11" s="15" t="s">
        <v>16</v>
      </c>
      <c r="F11" s="15" t="s">
        <v>17</v>
      </c>
      <c r="G11" s="109"/>
      <c r="H11" s="129"/>
      <c r="I11" s="127"/>
      <c r="J11" s="127"/>
      <c r="K11" s="127"/>
    </row>
    <row r="12" spans="1:11" ht="14.65" customHeight="1" x14ac:dyDescent="0.25">
      <c r="A12" s="67" t="s">
        <v>18</v>
      </c>
      <c r="B12" s="67"/>
      <c r="C12" s="67"/>
      <c r="D12" s="67"/>
      <c r="E12" s="67"/>
      <c r="F12" s="67"/>
      <c r="G12" s="67"/>
      <c r="H12" s="67" t="s">
        <v>18</v>
      </c>
      <c r="I12" s="67"/>
      <c r="J12" s="67"/>
      <c r="K12" s="67"/>
    </row>
    <row r="13" spans="1:11" ht="45" x14ac:dyDescent="0.25">
      <c r="A13" s="75" t="s">
        <v>19</v>
      </c>
      <c r="B13" s="52" t="s">
        <v>162</v>
      </c>
      <c r="C13" s="110"/>
      <c r="D13" s="17" t="s">
        <v>21</v>
      </c>
      <c r="E13" s="18">
        <v>2</v>
      </c>
      <c r="F13" s="68"/>
      <c r="G13" s="66" t="str">
        <f>IF(F13="5 % mehr als gefordert",E13,IF(F13="15 % mehr als gefordert",E14,IF(F13="25 % mehr als gefordert",E15,"0")))</f>
        <v>0</v>
      </c>
      <c r="H13" s="116" t="s">
        <v>22</v>
      </c>
      <c r="I13" s="115" t="s">
        <v>23</v>
      </c>
      <c r="J13" s="115" t="s">
        <v>24</v>
      </c>
      <c r="K13" s="115"/>
    </row>
    <row r="14" spans="1:11" ht="43.9" customHeight="1" x14ac:dyDescent="0.25">
      <c r="A14" s="75"/>
      <c r="B14" s="78" t="s">
        <v>163</v>
      </c>
      <c r="C14" s="111"/>
      <c r="D14" s="17" t="s">
        <v>25</v>
      </c>
      <c r="E14" s="18">
        <v>3</v>
      </c>
      <c r="F14" s="68"/>
      <c r="G14" s="66"/>
      <c r="H14" s="116"/>
      <c r="I14" s="115"/>
      <c r="J14" s="115"/>
      <c r="K14" s="115"/>
    </row>
    <row r="15" spans="1:11" ht="48" customHeight="1" x14ac:dyDescent="0.25">
      <c r="A15" s="75"/>
      <c r="B15" s="79"/>
      <c r="C15" s="111"/>
      <c r="D15" s="17" t="s">
        <v>165</v>
      </c>
      <c r="E15" s="18">
        <v>4</v>
      </c>
      <c r="F15" s="68"/>
      <c r="G15" s="66"/>
      <c r="H15" s="116"/>
      <c r="I15" s="115"/>
      <c r="J15" s="115"/>
      <c r="K15" s="115"/>
    </row>
    <row r="16" spans="1:11" ht="14.65" hidden="1" customHeight="1" x14ac:dyDescent="0.25">
      <c r="A16" s="75"/>
      <c r="B16" s="80"/>
      <c r="C16" s="112"/>
      <c r="D16" s="17" t="s">
        <v>26</v>
      </c>
      <c r="E16" s="18">
        <v>0</v>
      </c>
      <c r="F16" s="68"/>
      <c r="G16" s="66"/>
      <c r="H16" s="116"/>
      <c r="I16" s="31"/>
      <c r="J16" s="31"/>
      <c r="K16" s="31"/>
    </row>
    <row r="17" spans="1:11" ht="30.6" customHeight="1" x14ac:dyDescent="0.25">
      <c r="A17" s="75" t="s">
        <v>27</v>
      </c>
      <c r="B17" s="69" t="s">
        <v>28</v>
      </c>
      <c r="C17" s="69"/>
      <c r="D17" s="19" t="s">
        <v>29</v>
      </c>
      <c r="E17" s="18">
        <v>2</v>
      </c>
      <c r="F17" s="68"/>
      <c r="G17" s="66" t="str">
        <f>IF(F17="mind. 60 % der Produkte aus AT",E17,IF(F17="mind. 70 % der Produkte aus AT",E18,IF(F17="mind. 80 % der Produkte aus AT",E19,"0")))</f>
        <v>0</v>
      </c>
      <c r="H17" s="116" t="s">
        <v>31</v>
      </c>
      <c r="I17" s="115" t="s">
        <v>32</v>
      </c>
      <c r="J17" s="115" t="s">
        <v>33</v>
      </c>
      <c r="K17" s="115"/>
    </row>
    <row r="18" spans="1:11" ht="30" x14ac:dyDescent="0.25">
      <c r="A18" s="75"/>
      <c r="B18" s="69"/>
      <c r="C18" s="69"/>
      <c r="D18" s="19" t="s">
        <v>34</v>
      </c>
      <c r="E18" s="18">
        <v>3</v>
      </c>
      <c r="F18" s="68"/>
      <c r="G18" s="66"/>
      <c r="H18" s="116"/>
      <c r="I18" s="115"/>
      <c r="J18" s="115"/>
      <c r="K18" s="115"/>
    </row>
    <row r="19" spans="1:11" ht="30" x14ac:dyDescent="0.25">
      <c r="A19" s="75"/>
      <c r="B19" s="69"/>
      <c r="C19" s="69"/>
      <c r="D19" s="19" t="s">
        <v>30</v>
      </c>
      <c r="E19" s="18">
        <v>4</v>
      </c>
      <c r="F19" s="68"/>
      <c r="G19" s="66"/>
      <c r="H19" s="116"/>
      <c r="I19" s="115"/>
      <c r="J19" s="115"/>
      <c r="K19" s="115"/>
    </row>
    <row r="20" spans="1:11" ht="15" hidden="1" customHeight="1" x14ac:dyDescent="0.25">
      <c r="A20" s="75"/>
      <c r="B20" s="69"/>
      <c r="C20" s="69"/>
      <c r="D20" s="19" t="s">
        <v>26</v>
      </c>
      <c r="E20" s="18">
        <v>0</v>
      </c>
      <c r="F20" s="68"/>
      <c r="G20" s="66"/>
      <c r="H20" s="22"/>
      <c r="I20" s="31"/>
      <c r="J20" s="31"/>
      <c r="K20" s="31"/>
    </row>
    <row r="21" spans="1:11" x14ac:dyDescent="0.25">
      <c r="A21" s="67" t="s">
        <v>35</v>
      </c>
      <c r="B21" s="67"/>
      <c r="C21" s="67"/>
      <c r="D21" s="67"/>
      <c r="E21" s="67"/>
      <c r="F21" s="67"/>
      <c r="G21" s="67"/>
      <c r="H21" s="67" t="s">
        <v>35</v>
      </c>
      <c r="I21" s="67"/>
      <c r="J21" s="67"/>
      <c r="K21" s="67"/>
    </row>
    <row r="22" spans="1:11" ht="66" customHeight="1" x14ac:dyDescent="0.25">
      <c r="A22" s="75" t="s">
        <v>36</v>
      </c>
      <c r="B22" s="69" t="s">
        <v>37</v>
      </c>
      <c r="C22" s="81"/>
      <c r="D22" s="20" t="s">
        <v>38</v>
      </c>
      <c r="E22" s="21">
        <v>1</v>
      </c>
      <c r="F22" s="59"/>
      <c r="G22" s="22">
        <f>IF(F22="Ja",E22,0)</f>
        <v>0</v>
      </c>
      <c r="H22" s="116" t="s">
        <v>39</v>
      </c>
      <c r="I22" s="115"/>
      <c r="J22" s="115" t="s">
        <v>40</v>
      </c>
      <c r="K22" s="118" t="s">
        <v>41</v>
      </c>
    </row>
    <row r="23" spans="1:11" ht="43.5" customHeight="1" x14ac:dyDescent="0.25">
      <c r="A23" s="75"/>
      <c r="B23" s="69"/>
      <c r="C23" s="81"/>
      <c r="D23" s="20" t="s">
        <v>42</v>
      </c>
      <c r="E23" s="21">
        <v>1</v>
      </c>
      <c r="F23" s="59"/>
      <c r="G23" s="22">
        <f t="shared" ref="G23:G24" si="0">IF(F23="Ja",E23,0)</f>
        <v>0</v>
      </c>
      <c r="H23" s="116"/>
      <c r="I23" s="115"/>
      <c r="J23" s="115"/>
      <c r="K23" s="118"/>
    </row>
    <row r="24" spans="1:11" ht="46.9" customHeight="1" x14ac:dyDescent="0.25">
      <c r="A24" s="75"/>
      <c r="B24" s="69"/>
      <c r="C24" s="81"/>
      <c r="D24" s="20" t="s">
        <v>43</v>
      </c>
      <c r="E24" s="21">
        <v>1</v>
      </c>
      <c r="F24" s="59"/>
      <c r="G24" s="22">
        <f t="shared" si="0"/>
        <v>0</v>
      </c>
      <c r="H24" s="116"/>
      <c r="I24" s="115"/>
      <c r="J24" s="115"/>
      <c r="K24" s="118"/>
    </row>
    <row r="25" spans="1:11" ht="14.65" customHeight="1" x14ac:dyDescent="0.25">
      <c r="A25" s="67" t="s">
        <v>44</v>
      </c>
      <c r="B25" s="67"/>
      <c r="C25" s="67"/>
      <c r="D25" s="67"/>
      <c r="E25" s="67"/>
      <c r="F25" s="67"/>
      <c r="G25" s="67"/>
      <c r="H25" s="67" t="s">
        <v>44</v>
      </c>
      <c r="I25" s="67"/>
      <c r="J25" s="67"/>
      <c r="K25" s="67"/>
    </row>
    <row r="26" spans="1:11" ht="63.6" customHeight="1" x14ac:dyDescent="0.25">
      <c r="A26" s="33" t="s">
        <v>45</v>
      </c>
      <c r="B26" s="27" t="s">
        <v>46</v>
      </c>
      <c r="C26" s="60"/>
      <c r="D26" s="20" t="s">
        <v>47</v>
      </c>
      <c r="E26" s="21">
        <v>3</v>
      </c>
      <c r="F26" s="59"/>
      <c r="G26" s="22" t="str">
        <f>IF(F26="Ja",E26,"0")</f>
        <v>0</v>
      </c>
      <c r="H26" s="30" t="s">
        <v>49</v>
      </c>
      <c r="I26" s="31" t="s">
        <v>50</v>
      </c>
      <c r="J26" s="31" t="s">
        <v>51</v>
      </c>
      <c r="K26" s="38" t="s">
        <v>52</v>
      </c>
    </row>
    <row r="27" spans="1:11" hidden="1" x14ac:dyDescent="0.25">
      <c r="A27" s="33"/>
      <c r="B27" s="27"/>
      <c r="C27" s="23"/>
      <c r="D27" s="20" t="s">
        <v>48</v>
      </c>
      <c r="E27" s="21"/>
      <c r="F27" s="21"/>
      <c r="G27" s="22"/>
      <c r="H27" s="22"/>
      <c r="I27" s="31"/>
      <c r="J27" s="31"/>
      <c r="K27" s="31"/>
    </row>
    <row r="28" spans="1:11" ht="45" customHeight="1" x14ac:dyDescent="0.25">
      <c r="A28" s="75" t="s">
        <v>53</v>
      </c>
      <c r="B28" s="69" t="s">
        <v>54</v>
      </c>
      <c r="C28" s="84"/>
      <c r="D28" s="73" t="s">
        <v>55</v>
      </c>
      <c r="E28" s="64">
        <v>4</v>
      </c>
      <c r="F28" s="76"/>
      <c r="G28" s="113" t="str">
        <f>IF(F28="Ja",E28,"0")</f>
        <v>0</v>
      </c>
      <c r="H28" s="117" t="s">
        <v>56</v>
      </c>
      <c r="I28" s="115" t="s">
        <v>57</v>
      </c>
      <c r="J28" s="122" t="s">
        <v>58</v>
      </c>
      <c r="K28" s="38" t="s">
        <v>59</v>
      </c>
    </row>
    <row r="29" spans="1:11" ht="6.6" customHeight="1" x14ac:dyDescent="0.25">
      <c r="A29" s="75"/>
      <c r="B29" s="69"/>
      <c r="C29" s="84"/>
      <c r="D29" s="74"/>
      <c r="E29" s="65"/>
      <c r="F29" s="77"/>
      <c r="G29" s="114"/>
      <c r="H29" s="117"/>
      <c r="I29" s="115"/>
      <c r="J29" s="123"/>
      <c r="K29" s="38" t="s">
        <v>60</v>
      </c>
    </row>
    <row r="30" spans="1:11" ht="49.15" customHeight="1" x14ac:dyDescent="0.25">
      <c r="A30" s="75"/>
      <c r="B30" s="69"/>
      <c r="C30" s="84"/>
      <c r="D30" s="20" t="s">
        <v>61</v>
      </c>
      <c r="E30" s="21">
        <v>2</v>
      </c>
      <c r="F30" s="59"/>
      <c r="G30" s="22" t="str">
        <f>IF(F30="Ja",E30,"0")</f>
        <v>0</v>
      </c>
      <c r="H30" s="117"/>
      <c r="I30" s="115"/>
      <c r="J30" s="38" t="s">
        <v>62</v>
      </c>
      <c r="K30" s="38" t="s">
        <v>63</v>
      </c>
    </row>
    <row r="31" spans="1:11" hidden="1" x14ac:dyDescent="0.25">
      <c r="A31" s="29"/>
      <c r="B31" s="35"/>
      <c r="C31" s="16"/>
      <c r="D31" s="20" t="s">
        <v>26</v>
      </c>
      <c r="E31" s="21"/>
      <c r="F31" s="21"/>
      <c r="G31" s="22"/>
      <c r="H31" s="22"/>
      <c r="I31" s="31"/>
      <c r="J31" s="31"/>
      <c r="K31" s="31"/>
    </row>
    <row r="32" spans="1:11" ht="14.65" customHeight="1" x14ac:dyDescent="0.25">
      <c r="A32" s="67" t="s">
        <v>64</v>
      </c>
      <c r="B32" s="67"/>
      <c r="C32" s="67"/>
      <c r="D32" s="67"/>
      <c r="E32" s="67"/>
      <c r="F32" s="67"/>
      <c r="G32" s="67"/>
      <c r="H32" s="119" t="s">
        <v>64</v>
      </c>
      <c r="I32" s="120"/>
      <c r="J32" s="120"/>
      <c r="K32" s="121"/>
    </row>
    <row r="33" spans="1:11" ht="18" customHeight="1" x14ac:dyDescent="0.25">
      <c r="A33" s="75" t="s">
        <v>65</v>
      </c>
      <c r="B33" s="69" t="s">
        <v>66</v>
      </c>
      <c r="C33" s="84"/>
      <c r="D33" s="24" t="s">
        <v>176</v>
      </c>
      <c r="E33" s="21">
        <v>2</v>
      </c>
      <c r="F33" s="59"/>
      <c r="G33" s="22" t="str">
        <f>IF(F33="Ja",E33,"0")</f>
        <v>0</v>
      </c>
      <c r="H33" s="117" t="s">
        <v>67</v>
      </c>
      <c r="I33" s="115" t="s">
        <v>68</v>
      </c>
      <c r="J33" s="115" t="s">
        <v>69</v>
      </c>
      <c r="K33" s="115"/>
    </row>
    <row r="34" spans="1:11" ht="54" customHeight="1" x14ac:dyDescent="0.25">
      <c r="A34" s="75"/>
      <c r="B34" s="69"/>
      <c r="C34" s="84"/>
      <c r="D34" s="24" t="s">
        <v>70</v>
      </c>
      <c r="E34" s="21">
        <v>2</v>
      </c>
      <c r="F34" s="59"/>
      <c r="G34" s="22" t="str">
        <f>IF(F34="Ja",E34,"0")</f>
        <v>0</v>
      </c>
      <c r="H34" s="117"/>
      <c r="I34" s="115"/>
      <c r="J34" s="115"/>
      <c r="K34" s="115"/>
    </row>
    <row r="35" spans="1:11" hidden="1" x14ac:dyDescent="0.25">
      <c r="A35" s="29"/>
      <c r="B35" s="35"/>
      <c r="C35" s="16"/>
      <c r="D35" s="24" t="s">
        <v>26</v>
      </c>
      <c r="E35" s="21"/>
      <c r="F35" s="21"/>
      <c r="G35" s="22"/>
      <c r="H35" s="22"/>
      <c r="I35" s="31"/>
      <c r="J35" s="31"/>
      <c r="K35" s="31"/>
    </row>
    <row r="36" spans="1:11" ht="56.1" customHeight="1" x14ac:dyDescent="0.25">
      <c r="A36" s="75" t="s">
        <v>71</v>
      </c>
      <c r="B36" s="87" t="s">
        <v>72</v>
      </c>
      <c r="C36" s="70"/>
      <c r="D36" s="20" t="s">
        <v>73</v>
      </c>
      <c r="E36" s="21">
        <v>1</v>
      </c>
      <c r="F36" s="68"/>
      <c r="G36" s="66" t="str">
        <f>IF(F36="10 % des Rindfleisches  Tierwohl oder Bio",E36,IF(F36="50 % des Rindfleisches Tierwohl oder Bio",E37,IF(F36="100 % des Rindfleisches Tierwohl oder Bio",E38,"0")))</f>
        <v>0</v>
      </c>
      <c r="H36" s="117" t="s">
        <v>74</v>
      </c>
      <c r="I36" s="115"/>
      <c r="J36" s="115" t="s">
        <v>75</v>
      </c>
      <c r="K36" s="115"/>
    </row>
    <row r="37" spans="1:11" ht="56.1" customHeight="1" x14ac:dyDescent="0.25">
      <c r="A37" s="75"/>
      <c r="B37" s="88"/>
      <c r="C37" s="71"/>
      <c r="D37" s="20" t="s">
        <v>76</v>
      </c>
      <c r="E37" s="21">
        <v>3</v>
      </c>
      <c r="F37" s="68"/>
      <c r="G37" s="66"/>
      <c r="H37" s="117"/>
      <c r="I37" s="115"/>
      <c r="J37" s="115"/>
      <c r="K37" s="115"/>
    </row>
    <row r="38" spans="1:11" ht="56.65" customHeight="1" x14ac:dyDescent="0.25">
      <c r="A38" s="75"/>
      <c r="B38" s="89"/>
      <c r="C38" s="72"/>
      <c r="D38" s="20" t="s">
        <v>77</v>
      </c>
      <c r="E38" s="21">
        <v>4</v>
      </c>
      <c r="F38" s="68"/>
      <c r="G38" s="66"/>
      <c r="H38" s="117"/>
      <c r="I38" s="115"/>
      <c r="J38" s="115"/>
      <c r="K38" s="115"/>
    </row>
    <row r="39" spans="1:11" hidden="1" x14ac:dyDescent="0.25">
      <c r="A39" s="29"/>
      <c r="B39" s="35"/>
      <c r="C39" s="16"/>
      <c r="D39" s="20" t="s">
        <v>26</v>
      </c>
      <c r="E39" s="21"/>
      <c r="F39" s="21"/>
      <c r="G39" s="22"/>
      <c r="H39" s="30"/>
      <c r="I39" s="31"/>
      <c r="J39" s="31"/>
      <c r="K39" s="31"/>
    </row>
    <row r="40" spans="1:11" ht="59.1" customHeight="1" x14ac:dyDescent="0.25">
      <c r="A40" s="75" t="s">
        <v>78</v>
      </c>
      <c r="B40" s="90" t="s">
        <v>174</v>
      </c>
      <c r="C40" s="70"/>
      <c r="D40" s="20" t="s">
        <v>180</v>
      </c>
      <c r="E40" s="21">
        <v>1</v>
      </c>
      <c r="F40" s="68"/>
      <c r="G40" s="66" t="str">
        <f>IF(F40="5 % des Schweine-fleisches Tierwohl oder Bio",E40,IF(F40="25 % des Schweine-fleisches Tierwohl oder Bio",E41,IF(F40="50 % des Schweine-fleisches Tierwohl oder Bio",E42,"0")))</f>
        <v>0</v>
      </c>
      <c r="H40" s="117" t="s">
        <v>79</v>
      </c>
      <c r="I40" s="115"/>
      <c r="J40" s="115" t="s">
        <v>80</v>
      </c>
      <c r="K40" s="115"/>
    </row>
    <row r="41" spans="1:11" ht="59.1" customHeight="1" x14ac:dyDescent="0.25">
      <c r="A41" s="75"/>
      <c r="B41" s="91"/>
      <c r="C41" s="71"/>
      <c r="D41" s="20" t="s">
        <v>181</v>
      </c>
      <c r="E41" s="21">
        <v>3</v>
      </c>
      <c r="F41" s="68"/>
      <c r="G41" s="66"/>
      <c r="H41" s="117"/>
      <c r="I41" s="115"/>
      <c r="J41" s="115"/>
      <c r="K41" s="115"/>
    </row>
    <row r="42" spans="1:11" ht="58.9" customHeight="1" x14ac:dyDescent="0.25">
      <c r="A42" s="75"/>
      <c r="B42" s="91"/>
      <c r="C42" s="71"/>
      <c r="D42" s="24" t="s">
        <v>182</v>
      </c>
      <c r="E42" s="21">
        <v>4</v>
      </c>
      <c r="F42" s="68"/>
      <c r="G42" s="66"/>
      <c r="H42" s="117"/>
      <c r="I42" s="115"/>
      <c r="J42" s="115"/>
      <c r="K42" s="115"/>
    </row>
    <row r="43" spans="1:11" ht="15" hidden="1" customHeight="1" x14ac:dyDescent="0.25">
      <c r="A43" s="29"/>
      <c r="B43" s="92"/>
      <c r="C43" s="16"/>
      <c r="D43" s="24" t="s">
        <v>26</v>
      </c>
      <c r="E43" s="21"/>
      <c r="F43" s="21"/>
      <c r="G43" s="22"/>
      <c r="H43" s="30"/>
      <c r="I43" s="31"/>
      <c r="J43" s="31"/>
      <c r="K43" s="31"/>
    </row>
    <row r="44" spans="1:11" ht="72" customHeight="1" x14ac:dyDescent="0.25">
      <c r="A44" s="75" t="s">
        <v>81</v>
      </c>
      <c r="B44" s="90" t="s">
        <v>82</v>
      </c>
      <c r="C44" s="70"/>
      <c r="D44" s="20" t="s">
        <v>179</v>
      </c>
      <c r="E44" s="21">
        <v>1</v>
      </c>
      <c r="F44" s="68"/>
      <c r="G44" s="66" t="str">
        <f>IF(F44="5 % des 
Geflügelfleisches Tierwohl oder Bio",E44,IF(F44="10 % des Geflügel-fleisches Tierwohl oder Bio",E45,IF(F44="20 % des Geflügel-fleisches Tierwohl oder Bio",E46,"0")))</f>
        <v>0</v>
      </c>
      <c r="H44" s="117" t="s">
        <v>83</v>
      </c>
      <c r="I44" s="115"/>
      <c r="J44" s="115" t="s">
        <v>84</v>
      </c>
      <c r="K44" s="115"/>
    </row>
    <row r="45" spans="1:11" ht="71.099999999999994" customHeight="1" x14ac:dyDescent="0.25">
      <c r="A45" s="75"/>
      <c r="B45" s="91"/>
      <c r="C45" s="71"/>
      <c r="D45" s="20" t="s">
        <v>177</v>
      </c>
      <c r="E45" s="21">
        <v>3</v>
      </c>
      <c r="F45" s="68"/>
      <c r="G45" s="66"/>
      <c r="H45" s="117"/>
      <c r="I45" s="115"/>
      <c r="J45" s="115"/>
      <c r="K45" s="115"/>
    </row>
    <row r="46" spans="1:11" ht="71.099999999999994" customHeight="1" x14ac:dyDescent="0.25">
      <c r="A46" s="75"/>
      <c r="B46" s="92"/>
      <c r="C46" s="72"/>
      <c r="D46" s="24" t="s">
        <v>178</v>
      </c>
      <c r="E46" s="21">
        <v>4</v>
      </c>
      <c r="F46" s="68"/>
      <c r="G46" s="66"/>
      <c r="H46" s="117"/>
      <c r="I46" s="115"/>
      <c r="J46" s="115"/>
      <c r="K46" s="115"/>
    </row>
    <row r="47" spans="1:11" ht="26.65" hidden="1" customHeight="1" x14ac:dyDescent="0.25">
      <c r="A47" s="29"/>
      <c r="B47" s="35"/>
      <c r="C47" s="16"/>
      <c r="D47" s="24" t="s">
        <v>26</v>
      </c>
      <c r="E47" s="21"/>
      <c r="F47" s="21"/>
      <c r="G47" s="22"/>
      <c r="H47" s="30"/>
      <c r="I47" s="31"/>
      <c r="J47" s="31"/>
      <c r="K47" s="31"/>
    </row>
    <row r="48" spans="1:11" ht="45" customHeight="1" x14ac:dyDescent="0.25">
      <c r="A48" s="75" t="s">
        <v>185</v>
      </c>
      <c r="B48" s="78" t="s">
        <v>85</v>
      </c>
      <c r="C48" s="84"/>
      <c r="D48" s="20" t="s">
        <v>86</v>
      </c>
      <c r="E48" s="21">
        <v>2</v>
      </c>
      <c r="F48" s="68"/>
      <c r="G48" s="66" t="str">
        <f>IF(F48="100 % Freilandhaltung (Schaleneier)",E48,IF(F48="100 % Bio (Schaleneier)",E49,"0"))</f>
        <v>0</v>
      </c>
      <c r="H48" s="117" t="s">
        <v>88</v>
      </c>
      <c r="I48" s="115" t="s">
        <v>89</v>
      </c>
      <c r="J48" s="115" t="s">
        <v>90</v>
      </c>
      <c r="K48" s="115"/>
    </row>
    <row r="49" spans="1:11" ht="29.65" customHeight="1" x14ac:dyDescent="0.25">
      <c r="A49" s="75"/>
      <c r="B49" s="80"/>
      <c r="C49" s="84"/>
      <c r="D49" s="20" t="s">
        <v>87</v>
      </c>
      <c r="E49" s="21">
        <v>4</v>
      </c>
      <c r="F49" s="68"/>
      <c r="G49" s="66"/>
      <c r="H49" s="117"/>
      <c r="I49" s="115"/>
      <c r="J49" s="115"/>
      <c r="K49" s="115"/>
    </row>
    <row r="50" spans="1:11" hidden="1" x14ac:dyDescent="0.25">
      <c r="A50" s="29"/>
      <c r="B50" s="35"/>
      <c r="C50" s="16"/>
      <c r="D50" s="20" t="s">
        <v>26</v>
      </c>
      <c r="E50" s="21"/>
      <c r="F50" s="21"/>
      <c r="G50" s="22"/>
      <c r="H50" s="30"/>
      <c r="I50" s="31"/>
      <c r="J50" s="31"/>
      <c r="K50" s="31"/>
    </row>
    <row r="51" spans="1:11" ht="30" customHeight="1" x14ac:dyDescent="0.25">
      <c r="A51" s="75" t="s">
        <v>91</v>
      </c>
      <c r="B51" s="69" t="s">
        <v>187</v>
      </c>
      <c r="C51" s="84"/>
      <c r="D51" s="24" t="s">
        <v>92</v>
      </c>
      <c r="E51" s="21">
        <v>2</v>
      </c>
      <c r="F51" s="59"/>
      <c r="G51" s="22" t="str">
        <f>IF(F51="Ja",E51,"0")</f>
        <v>0</v>
      </c>
      <c r="H51" s="117" t="s">
        <v>93</v>
      </c>
      <c r="I51" s="115"/>
      <c r="J51" s="115" t="s">
        <v>94</v>
      </c>
      <c r="K51" s="115"/>
    </row>
    <row r="52" spans="1:11" ht="61.15" customHeight="1" x14ac:dyDescent="0.25">
      <c r="A52" s="75"/>
      <c r="B52" s="69"/>
      <c r="C52" s="84"/>
      <c r="D52" s="24" t="s">
        <v>95</v>
      </c>
      <c r="E52" s="21">
        <v>3</v>
      </c>
      <c r="F52" s="59"/>
      <c r="G52" s="22" t="str">
        <f>IF(F52="Ja",E52,"0")</f>
        <v>0</v>
      </c>
      <c r="H52" s="117"/>
      <c r="I52" s="115"/>
      <c r="J52" s="115"/>
      <c r="K52" s="115"/>
    </row>
    <row r="53" spans="1:11" ht="14.65" hidden="1" customHeight="1" x14ac:dyDescent="0.25">
      <c r="A53" s="29"/>
      <c r="B53" s="35"/>
      <c r="C53" s="16"/>
      <c r="D53" s="24" t="s">
        <v>26</v>
      </c>
      <c r="E53" s="21"/>
      <c r="F53" s="21"/>
      <c r="G53" s="22"/>
      <c r="H53" s="22"/>
      <c r="I53" s="31"/>
      <c r="J53" s="31"/>
      <c r="K53" s="31"/>
    </row>
    <row r="54" spans="1:11" x14ac:dyDescent="0.25">
      <c r="A54" s="67" t="s">
        <v>96</v>
      </c>
      <c r="B54" s="67"/>
      <c r="C54" s="67"/>
      <c r="D54" s="67"/>
      <c r="E54" s="67"/>
      <c r="F54" s="67"/>
      <c r="G54" s="67"/>
      <c r="H54" s="119" t="s">
        <v>96</v>
      </c>
      <c r="I54" s="120"/>
      <c r="J54" s="120"/>
      <c r="K54" s="121"/>
    </row>
    <row r="55" spans="1:11" ht="60" x14ac:dyDescent="0.25">
      <c r="A55" s="75" t="s">
        <v>97</v>
      </c>
      <c r="B55" s="35" t="s">
        <v>98</v>
      </c>
      <c r="C55" s="61"/>
      <c r="D55" s="25" t="s">
        <v>99</v>
      </c>
      <c r="E55" s="21">
        <v>1</v>
      </c>
      <c r="F55" s="62"/>
      <c r="G55" s="22" t="str">
        <f>IF(F55="Ja",E55,"0")</f>
        <v>0</v>
      </c>
      <c r="H55" s="117" t="s">
        <v>100</v>
      </c>
      <c r="I55" s="125" t="s">
        <v>101</v>
      </c>
      <c r="J55" s="31" t="s">
        <v>102</v>
      </c>
      <c r="K55" s="124" t="s">
        <v>103</v>
      </c>
    </row>
    <row r="56" spans="1:11" ht="30" x14ac:dyDescent="0.25">
      <c r="A56" s="75" t="s">
        <v>104</v>
      </c>
      <c r="B56" s="69" t="s">
        <v>105</v>
      </c>
      <c r="C56" s="84"/>
      <c r="D56" s="25" t="s">
        <v>106</v>
      </c>
      <c r="E56" s="21">
        <v>2</v>
      </c>
      <c r="F56" s="62"/>
      <c r="G56" s="22" t="str">
        <f t="shared" ref="G56:G57" si="1">IF(F56="Ja",E56,"0")</f>
        <v>0</v>
      </c>
      <c r="H56" s="117"/>
      <c r="I56" s="125"/>
      <c r="J56" s="115" t="s">
        <v>107</v>
      </c>
      <c r="K56" s="124"/>
    </row>
    <row r="57" spans="1:11" ht="30" x14ac:dyDescent="0.25">
      <c r="A57" s="75" t="s">
        <v>108</v>
      </c>
      <c r="B57" s="69"/>
      <c r="C57" s="84"/>
      <c r="D57" s="25" t="s">
        <v>109</v>
      </c>
      <c r="E57" s="21">
        <v>2</v>
      </c>
      <c r="F57" s="62"/>
      <c r="G57" s="22" t="str">
        <f t="shared" si="1"/>
        <v>0</v>
      </c>
      <c r="H57" s="117"/>
      <c r="I57" s="125"/>
      <c r="J57" s="115"/>
      <c r="K57" s="124"/>
    </row>
    <row r="58" spans="1:11" hidden="1" x14ac:dyDescent="0.25">
      <c r="A58" s="29"/>
      <c r="B58" s="35"/>
      <c r="C58" s="16"/>
      <c r="D58" s="25" t="s">
        <v>26</v>
      </c>
      <c r="E58" s="21"/>
      <c r="F58" s="26"/>
      <c r="G58" s="22"/>
      <c r="H58" s="22"/>
      <c r="I58" s="31"/>
      <c r="J58" s="31"/>
      <c r="K58" s="31"/>
    </row>
    <row r="59" spans="1:11" s="32" customFormat="1" ht="14.65" customHeight="1" x14ac:dyDescent="0.25">
      <c r="A59" s="67" t="s">
        <v>110</v>
      </c>
      <c r="B59" s="67"/>
      <c r="C59" s="67"/>
      <c r="D59" s="67"/>
      <c r="E59" s="67"/>
      <c r="F59" s="67"/>
      <c r="G59" s="67"/>
      <c r="H59" s="119" t="s">
        <v>110</v>
      </c>
      <c r="I59" s="120"/>
      <c r="J59" s="120"/>
      <c r="K59" s="121"/>
    </row>
    <row r="60" spans="1:11" ht="30" x14ac:dyDescent="0.25">
      <c r="A60" s="75" t="s">
        <v>111</v>
      </c>
      <c r="B60" s="69" t="s">
        <v>112</v>
      </c>
      <c r="C60" s="81"/>
      <c r="D60" s="24" t="s">
        <v>113</v>
      </c>
      <c r="E60" s="21">
        <v>1</v>
      </c>
      <c r="F60" s="86"/>
      <c r="G60" s="66" t="str">
        <f>IF(F60="mind. 8 Maßnahmen",E60,IF(F60="mind. 10 Maßnahmen",E61,IF(F60="mind. 12 Maßnahmen",E62,"0")))</f>
        <v>0</v>
      </c>
      <c r="H60" s="117" t="s">
        <v>114</v>
      </c>
      <c r="I60" s="115"/>
      <c r="J60" s="115"/>
      <c r="K60" s="124" t="s">
        <v>115</v>
      </c>
    </row>
    <row r="61" spans="1:11" ht="30" x14ac:dyDescent="0.25">
      <c r="A61" s="75"/>
      <c r="B61" s="69"/>
      <c r="C61" s="81"/>
      <c r="D61" s="24" t="s">
        <v>116</v>
      </c>
      <c r="E61" s="21">
        <v>2</v>
      </c>
      <c r="F61" s="86"/>
      <c r="G61" s="66"/>
      <c r="H61" s="117"/>
      <c r="I61" s="115"/>
      <c r="J61" s="115"/>
      <c r="K61" s="124"/>
    </row>
    <row r="62" spans="1:11" ht="30" x14ac:dyDescent="0.25">
      <c r="A62" s="75"/>
      <c r="B62" s="69"/>
      <c r="C62" s="81"/>
      <c r="D62" s="24" t="s">
        <v>117</v>
      </c>
      <c r="E62" s="21">
        <v>3</v>
      </c>
      <c r="F62" s="86"/>
      <c r="G62" s="66"/>
      <c r="H62" s="117"/>
      <c r="I62" s="115"/>
      <c r="J62" s="115"/>
      <c r="K62" s="124"/>
    </row>
    <row r="63" spans="1:11" ht="30" hidden="1" x14ac:dyDescent="0.25">
      <c r="A63" s="29"/>
      <c r="B63" s="35"/>
      <c r="C63" s="16"/>
      <c r="D63" s="24" t="s">
        <v>118</v>
      </c>
      <c r="E63" s="21"/>
      <c r="F63" s="21"/>
      <c r="G63" s="22"/>
      <c r="H63" s="22"/>
      <c r="I63" s="31"/>
      <c r="J63" s="31"/>
      <c r="K63" s="31"/>
    </row>
    <row r="64" spans="1:11" s="32" customFormat="1" ht="14.65" customHeight="1" x14ac:dyDescent="0.25">
      <c r="A64" s="67" t="s">
        <v>119</v>
      </c>
      <c r="B64" s="67"/>
      <c r="C64" s="67"/>
      <c r="D64" s="67"/>
      <c r="E64" s="67"/>
      <c r="F64" s="67"/>
      <c r="G64" s="67"/>
      <c r="H64" s="119" t="s">
        <v>119</v>
      </c>
      <c r="I64" s="120"/>
      <c r="J64" s="120"/>
      <c r="K64" s="121"/>
    </row>
    <row r="65" spans="1:12" ht="121.15" customHeight="1" x14ac:dyDescent="0.25">
      <c r="A65" s="75" t="s">
        <v>120</v>
      </c>
      <c r="B65" s="85" t="s">
        <v>121</v>
      </c>
      <c r="C65" s="82"/>
      <c r="D65" s="24" t="s">
        <v>183</v>
      </c>
      <c r="E65" s="21">
        <v>1</v>
      </c>
      <c r="F65" s="59"/>
      <c r="G65" s="22" t="str">
        <f>IF(F65="Ja",E65,"0")</f>
        <v>0</v>
      </c>
      <c r="H65" s="117" t="s">
        <v>122</v>
      </c>
      <c r="I65" s="124" t="s">
        <v>123</v>
      </c>
      <c r="J65" s="122" t="s">
        <v>124</v>
      </c>
      <c r="K65" s="38" t="s">
        <v>125</v>
      </c>
      <c r="L65" s="32"/>
    </row>
    <row r="66" spans="1:12" ht="51" customHeight="1" x14ac:dyDescent="0.25">
      <c r="A66" s="75"/>
      <c r="B66" s="85"/>
      <c r="C66" s="82"/>
      <c r="D66" s="24" t="s">
        <v>126</v>
      </c>
      <c r="E66" s="21">
        <v>1</v>
      </c>
      <c r="F66" s="59"/>
      <c r="G66" s="22" t="str">
        <f>IF(F66="Ja",E66,"0")</f>
        <v>0</v>
      </c>
      <c r="H66" s="117"/>
      <c r="I66" s="124"/>
      <c r="J66" s="123"/>
      <c r="K66" s="38" t="s">
        <v>127</v>
      </c>
    </row>
    <row r="67" spans="1:12" ht="14.65" hidden="1" customHeight="1" x14ac:dyDescent="0.25">
      <c r="A67" s="29"/>
      <c r="B67" s="27"/>
      <c r="C67" s="23"/>
      <c r="D67" s="24" t="s">
        <v>26</v>
      </c>
      <c r="E67" s="21"/>
      <c r="F67" s="21"/>
      <c r="G67" s="22"/>
      <c r="H67" s="22"/>
      <c r="I67" s="31"/>
      <c r="J67" s="31"/>
      <c r="K67" s="31"/>
    </row>
    <row r="68" spans="1:12" s="32" customFormat="1" x14ac:dyDescent="0.25">
      <c r="A68" s="67" t="s">
        <v>128</v>
      </c>
      <c r="B68" s="67"/>
      <c r="C68" s="67"/>
      <c r="D68" s="67"/>
      <c r="E68" s="67"/>
      <c r="F68" s="67"/>
      <c r="G68" s="67"/>
      <c r="H68" s="119" t="s">
        <v>128</v>
      </c>
      <c r="I68" s="120"/>
      <c r="J68" s="120"/>
      <c r="K68" s="121"/>
    </row>
    <row r="69" spans="1:12" ht="152.1" customHeight="1" x14ac:dyDescent="0.25">
      <c r="A69" s="75" t="s">
        <v>129</v>
      </c>
      <c r="B69" s="85" t="s">
        <v>130</v>
      </c>
      <c r="C69" s="81"/>
      <c r="D69" s="64" t="s">
        <v>164</v>
      </c>
      <c r="E69" s="64">
        <v>2</v>
      </c>
      <c r="F69" s="86"/>
      <c r="G69" s="66" t="str">
        <f>IF(F69="Herkunfts-
Kennzeichnung von Produkten, die über die Vorgaben der Verordnung hinausgehen (z.B. Obst, Gemüse)",#REF!,IF(F69="Zertifizierung nach Richtlinie transparente Herkunfts-kennzeichnung in der Gemeinschafts-verpflegung (GUT ZU WISSEN) oder vergleichbar",E69,"0"))</f>
        <v>0</v>
      </c>
      <c r="H69" s="117" t="s">
        <v>131</v>
      </c>
      <c r="I69" s="115"/>
      <c r="J69" s="115"/>
      <c r="K69" s="46" t="s">
        <v>132</v>
      </c>
    </row>
    <row r="70" spans="1:12" ht="175.5" customHeight="1" x14ac:dyDescent="0.25">
      <c r="A70" s="75"/>
      <c r="B70" s="85"/>
      <c r="C70" s="81"/>
      <c r="D70" s="65"/>
      <c r="E70" s="65"/>
      <c r="F70" s="86"/>
      <c r="G70" s="66"/>
      <c r="H70" s="117"/>
      <c r="I70" s="115"/>
      <c r="J70" s="115"/>
      <c r="K70" s="51" t="s">
        <v>133</v>
      </c>
    </row>
    <row r="71" spans="1:12" hidden="1" x14ac:dyDescent="0.25">
      <c r="A71" s="34"/>
      <c r="B71" s="36"/>
      <c r="C71" s="10"/>
      <c r="D71" s="11" t="s">
        <v>26</v>
      </c>
      <c r="E71" s="12"/>
      <c r="F71" s="12"/>
      <c r="G71" s="8"/>
      <c r="H71" s="8"/>
    </row>
    <row r="72" spans="1:12" ht="30.75" thickBot="1" x14ac:dyDescent="0.3">
      <c r="B72" s="9" t="s">
        <v>134</v>
      </c>
      <c r="C72" s="13">
        <f>SUM(COUNTIF(C13:C15,"Nein")+COUNTIF(C69,"Nein")+COUNTIF(C65,"Nein")+COUNTIF(C60,"Nein")+COUNTIF(C55:C57,"Nein")+COUNTIF(C33:C52,"Nein")+COUNTIF(C26:C30,"Nein")+COUNTIF(C22,"Nein"))</f>
        <v>0</v>
      </c>
      <c r="D72" s="1"/>
      <c r="F72" s="5" t="s">
        <v>4</v>
      </c>
      <c r="G72" s="7">
        <f>SUM(G13:G70)</f>
        <v>0</v>
      </c>
      <c r="H72" s="3"/>
    </row>
    <row r="73" spans="1:12" x14ac:dyDescent="0.25">
      <c r="A73" s="28"/>
      <c r="B73" s="28"/>
      <c r="C73" s="1"/>
      <c r="D73" s="1"/>
      <c r="E73" s="1"/>
      <c r="F73" s="3"/>
      <c r="G73" s="3"/>
      <c r="H73" s="3"/>
    </row>
    <row r="74" spans="1:12" x14ac:dyDescent="0.25">
      <c r="A74" s="28"/>
      <c r="B74" s="28"/>
      <c r="C74" s="1"/>
      <c r="D74" s="1"/>
      <c r="E74" s="1"/>
      <c r="F74" s="3"/>
      <c r="G74" s="3"/>
      <c r="H74" s="3"/>
    </row>
    <row r="75" spans="1:12" x14ac:dyDescent="0.25">
      <c r="A75" s="28"/>
      <c r="B75" s="28"/>
      <c r="C75" s="1"/>
      <c r="D75" s="1"/>
      <c r="E75" s="1"/>
      <c r="F75" s="3"/>
      <c r="G75" s="3"/>
      <c r="H75" s="3"/>
    </row>
    <row r="76" spans="1:12" ht="14.65" customHeight="1" x14ac:dyDescent="0.25">
      <c r="A76" s="28"/>
      <c r="B76" s="28"/>
      <c r="C76" s="1"/>
      <c r="D76" s="1"/>
      <c r="E76" s="1"/>
      <c r="F76" s="3"/>
      <c r="G76" s="3"/>
      <c r="H76" s="3"/>
    </row>
    <row r="77" spans="1:12" ht="14.65" customHeight="1" x14ac:dyDescent="0.25">
      <c r="A77" s="28"/>
      <c r="B77" s="28"/>
      <c r="C77" s="1"/>
      <c r="D77" s="1"/>
      <c r="E77" s="1"/>
      <c r="F77" s="3"/>
      <c r="G77" s="3"/>
      <c r="H77" s="3"/>
    </row>
    <row r="78" spans="1:12" x14ac:dyDescent="0.25">
      <c r="A78" s="28"/>
      <c r="B78" s="28"/>
      <c r="C78" s="1"/>
      <c r="D78" s="1"/>
      <c r="E78" s="1"/>
      <c r="F78" s="3"/>
      <c r="G78" s="3"/>
      <c r="H78" s="3"/>
    </row>
  </sheetData>
  <sheetProtection algorithmName="SHA-512" hashValue="1fz2ctjJcvh/pS408MNowrubeypyth2g57inOgIL/GC+Rf8jf2g9Ba5TzljbX6rC4hqwB1i7zMUKq357XttDMA==" saltValue="h2jMO55V0wxdSHOL1JLZHg==" spinCount="100000" sheet="1" formatCells="0"/>
  <protectedRanges>
    <protectedRange sqref="F13:F20 F22:F24 F26:F30 F55:F57 F60 F69 F65:F66 F33:F52" name="Auswahl Bonus"/>
    <protectedRange sqref="C13 C22 C26:C30 C55:C57 C60 C65 C69 C33:C52" name="Auswahl Kern"/>
  </protectedRanges>
  <mergeCells count="148">
    <mergeCell ref="I10:I11"/>
    <mergeCell ref="J10:J11"/>
    <mergeCell ref="K10:K11"/>
    <mergeCell ref="H10:H11"/>
    <mergeCell ref="H60:H62"/>
    <mergeCell ref="I60:I62"/>
    <mergeCell ref="J60:J62"/>
    <mergeCell ref="K60:K62"/>
    <mergeCell ref="H48:H49"/>
    <mergeCell ref="I48:I49"/>
    <mergeCell ref="J48:J49"/>
    <mergeCell ref="K48:K49"/>
    <mergeCell ref="I51:I52"/>
    <mergeCell ref="J51:J52"/>
    <mergeCell ref="K51:K52"/>
    <mergeCell ref="K33:K34"/>
    <mergeCell ref="K36:K38"/>
    <mergeCell ref="H22:H24"/>
    <mergeCell ref="H28:H30"/>
    <mergeCell ref="J44:J46"/>
    <mergeCell ref="K44:K46"/>
    <mergeCell ref="I40:I42"/>
    <mergeCell ref="J40:J42"/>
    <mergeCell ref="K40:K42"/>
    <mergeCell ref="J28:J29"/>
    <mergeCell ref="I44:I46"/>
    <mergeCell ref="H40:H42"/>
    <mergeCell ref="H44:H46"/>
    <mergeCell ref="I69:I70"/>
    <mergeCell ref="H69:H70"/>
    <mergeCell ref="J69:J70"/>
    <mergeCell ref="H65:H66"/>
    <mergeCell ref="I65:I66"/>
    <mergeCell ref="H68:K68"/>
    <mergeCell ref="H55:H57"/>
    <mergeCell ref="I55:I57"/>
    <mergeCell ref="K55:K57"/>
    <mergeCell ref="H59:K59"/>
    <mergeCell ref="H64:K64"/>
    <mergeCell ref="H54:K54"/>
    <mergeCell ref="H51:H52"/>
    <mergeCell ref="J56:J57"/>
    <mergeCell ref="J65:J66"/>
    <mergeCell ref="C36:C38"/>
    <mergeCell ref="G28:G29"/>
    <mergeCell ref="H12:K12"/>
    <mergeCell ref="H21:K21"/>
    <mergeCell ref="I13:I15"/>
    <mergeCell ref="H13:H16"/>
    <mergeCell ref="J13:J15"/>
    <mergeCell ref="K13:K15"/>
    <mergeCell ref="I17:I19"/>
    <mergeCell ref="J17:J19"/>
    <mergeCell ref="K17:K19"/>
    <mergeCell ref="I33:I34"/>
    <mergeCell ref="H33:H34"/>
    <mergeCell ref="J33:J34"/>
    <mergeCell ref="H36:H38"/>
    <mergeCell ref="I36:I38"/>
    <mergeCell ref="J36:J38"/>
    <mergeCell ref="H25:K25"/>
    <mergeCell ref="H17:H19"/>
    <mergeCell ref="I28:I30"/>
    <mergeCell ref="I22:I24"/>
    <mergeCell ref="J22:J24"/>
    <mergeCell ref="K22:K24"/>
    <mergeCell ref="H32:K32"/>
    <mergeCell ref="B60:B62"/>
    <mergeCell ref="A60:A62"/>
    <mergeCell ref="A1:G2"/>
    <mergeCell ref="A4:G4"/>
    <mergeCell ref="D10:F10"/>
    <mergeCell ref="B10:B11"/>
    <mergeCell ref="A10:A11"/>
    <mergeCell ref="A8:B8"/>
    <mergeCell ref="F5:G5"/>
    <mergeCell ref="A5:D5"/>
    <mergeCell ref="A6:B6"/>
    <mergeCell ref="A7:B7"/>
    <mergeCell ref="G10:G11"/>
    <mergeCell ref="A12:G12"/>
    <mergeCell ref="A21:G21"/>
    <mergeCell ref="B22:B24"/>
    <mergeCell ref="B28:B30"/>
    <mergeCell ref="A25:G25"/>
    <mergeCell ref="G36:G38"/>
    <mergeCell ref="A17:A20"/>
    <mergeCell ref="F17:F20"/>
    <mergeCell ref="G17:G20"/>
    <mergeCell ref="A36:A38"/>
    <mergeCell ref="C13:C16"/>
    <mergeCell ref="B48:B49"/>
    <mergeCell ref="A40:A42"/>
    <mergeCell ref="B51:B52"/>
    <mergeCell ref="A44:A46"/>
    <mergeCell ref="F44:F46"/>
    <mergeCell ref="F40:F42"/>
    <mergeCell ref="F48:F49"/>
    <mergeCell ref="B44:B46"/>
    <mergeCell ref="B40:B43"/>
    <mergeCell ref="C10:C11"/>
    <mergeCell ref="C22:C24"/>
    <mergeCell ref="C28:C30"/>
    <mergeCell ref="C33:C34"/>
    <mergeCell ref="C48:C49"/>
    <mergeCell ref="A69:A70"/>
    <mergeCell ref="B69:B70"/>
    <mergeCell ref="A55:A57"/>
    <mergeCell ref="A51:A52"/>
    <mergeCell ref="A54:G54"/>
    <mergeCell ref="A68:G68"/>
    <mergeCell ref="A64:G64"/>
    <mergeCell ref="A59:G59"/>
    <mergeCell ref="C60:C62"/>
    <mergeCell ref="C51:C52"/>
    <mergeCell ref="C56:C57"/>
    <mergeCell ref="G69:G70"/>
    <mergeCell ref="G60:G62"/>
    <mergeCell ref="F69:F70"/>
    <mergeCell ref="B36:B38"/>
    <mergeCell ref="F60:F62"/>
    <mergeCell ref="B56:B57"/>
    <mergeCell ref="A65:A66"/>
    <mergeCell ref="B65:B66"/>
    <mergeCell ref="D69:D70"/>
    <mergeCell ref="E69:E70"/>
    <mergeCell ref="G40:G42"/>
    <mergeCell ref="G48:G49"/>
    <mergeCell ref="G44:G46"/>
    <mergeCell ref="A32:G32"/>
    <mergeCell ref="F13:F16"/>
    <mergeCell ref="G13:G16"/>
    <mergeCell ref="B17:C20"/>
    <mergeCell ref="C40:C42"/>
    <mergeCell ref="C44:C46"/>
    <mergeCell ref="B33:B34"/>
    <mergeCell ref="F36:F38"/>
    <mergeCell ref="D28:D29"/>
    <mergeCell ref="E28:E29"/>
    <mergeCell ref="A33:A34"/>
    <mergeCell ref="A13:A16"/>
    <mergeCell ref="A28:A30"/>
    <mergeCell ref="A22:A24"/>
    <mergeCell ref="F28:F29"/>
    <mergeCell ref="B14:B16"/>
    <mergeCell ref="C69:C70"/>
    <mergeCell ref="C65:C66"/>
    <mergeCell ref="A48:A49"/>
  </mergeCells>
  <conditionalFormatting sqref="C13 C22:C24 C26:C31 C33:C36 F33:F53 C39:C40 C43:C44 C47:C53 C55:C58 C60:C63 C65:C67 C69:C71">
    <cfRule type="containsBlanks" dxfId="3" priority="2">
      <formula>LEN(TRIM(C13))=0</formula>
    </cfRule>
  </conditionalFormatting>
  <conditionalFormatting sqref="C13">
    <cfRule type="containsText" dxfId="2" priority="6" operator="containsText" text="Nein">
      <formula>NOT(ISERROR(SEARCH("Nein",C13)))</formula>
    </cfRule>
  </conditionalFormatting>
  <conditionalFormatting sqref="C22:C24 C26:C31 C33:C36 C39:C40 C43:C44 C47:C53 C55:C58 C60:C63 C65:C67 C69:C71">
    <cfRule type="containsText" dxfId="1" priority="5" operator="containsText" text="Nein">
      <formula>NOT(ISERROR(SEARCH("Nein",C22)))</formula>
    </cfRule>
  </conditionalFormatting>
  <conditionalFormatting sqref="F13 F17 F22:F24 F26:F28 F30:F31 F55:F58 F60:F63 F65:F67 F69:F71">
    <cfRule type="containsBlanks" dxfId="0" priority="1">
      <formula>LEN(TRIM(F13))=0</formula>
    </cfRule>
  </conditionalFormatting>
  <dataValidations count="19">
    <dataValidation type="list" allowBlank="1" showInputMessage="1" showErrorMessage="1" sqref="F31" xr:uid="{D72D0A2D-3B39-432A-8DB7-4BBAD6581CA3}">
      <formula1>$D$28:$D$30</formula1>
    </dataValidation>
    <dataValidation type="list" allowBlank="1" showInputMessage="1" showErrorMessage="1" sqref="F35" xr:uid="{10A4E177-2C26-45DE-AE26-F5F12B92193D}">
      <formula1>$D$33:$D$34</formula1>
    </dataValidation>
    <dataValidation type="list" allowBlank="1" showInputMessage="1" showErrorMessage="1" sqref="F39" xr:uid="{F6565A50-B71C-4DAC-8936-769B8FCB1799}">
      <formula1>$D$36:$D$38</formula1>
    </dataValidation>
    <dataValidation type="list" allowBlank="1" showInputMessage="1" showErrorMessage="1" sqref="F43" xr:uid="{4F029124-750C-4C8C-AF63-DE42666D7C6D}">
      <formula1>$D$40:$D$42</formula1>
    </dataValidation>
    <dataValidation type="list" allowBlank="1" showInputMessage="1" showErrorMessage="1" sqref="F47" xr:uid="{7C8B276B-8928-4F0F-A959-C4BF60FBFEA7}">
      <formula1>$D$44:$D$46</formula1>
    </dataValidation>
    <dataValidation type="list" allowBlank="1" showInputMessage="1" showErrorMessage="1" sqref="F50" xr:uid="{72759A93-A4BD-4F13-905D-8069A8C54CE0}">
      <formula1>$D$48:$D$49</formula1>
    </dataValidation>
    <dataValidation type="list" allowBlank="1" showInputMessage="1" showErrorMessage="1" sqref="F53" xr:uid="{D6846942-FF5F-4DEA-A43D-1307AC8B835F}">
      <formula1>$D$51:$D$52</formula1>
    </dataValidation>
    <dataValidation type="list" allowBlank="1" showInputMessage="1" showErrorMessage="1" sqref="F58" xr:uid="{465E6756-FC39-4E77-8BA0-5529C9E42E57}">
      <formula1>$D$55:$D$57</formula1>
    </dataValidation>
    <dataValidation type="list" allowBlank="1" showInputMessage="1" showErrorMessage="1" sqref="F63" xr:uid="{7344BEC1-088E-487E-A6AE-27E9B4E12543}">
      <formula1>$D$60:$D$62</formula1>
    </dataValidation>
    <dataValidation type="list" allowBlank="1" showInputMessage="1" showErrorMessage="1" sqref="F67" xr:uid="{75D9204B-0E02-497C-8180-74AF8D726358}">
      <formula1>$D$65:$D$66</formula1>
    </dataValidation>
    <dataValidation type="list" allowBlank="1" showInputMessage="1" showErrorMessage="1" sqref="F13:F16" xr:uid="{5BE22A59-8710-4623-93B5-751EA96C6627}">
      <formula1>$D$13:$D$16</formula1>
    </dataValidation>
    <dataValidation type="list" allowBlank="1" showInputMessage="1" showErrorMessage="1" sqref="F17:F20" xr:uid="{9405BF05-10C1-4519-BA5E-249007C935AD}">
      <formula1>$D$17:$D$20</formula1>
    </dataValidation>
    <dataValidation type="list" allowBlank="1" showInputMessage="1" showErrorMessage="1" sqref="F60:F62" xr:uid="{ABEE61E8-C1E4-49A3-B655-82C9211C8110}">
      <formula1>$D$60:$D$63</formula1>
    </dataValidation>
    <dataValidation type="list" allowBlank="1" showInputMessage="1" showErrorMessage="1" sqref="F48:F49" xr:uid="{7B8ABE4D-4C47-4945-B049-91B37DD67BE3}">
      <formula1>$D$48:$D$50</formula1>
    </dataValidation>
    <dataValidation type="list" allowBlank="1" showInputMessage="1" showErrorMessage="1" sqref="F44:F46" xr:uid="{0ABAF693-726E-4C09-A5A1-F8D04F19CF6A}">
      <formula1>$D$44:$D$47</formula1>
    </dataValidation>
    <dataValidation type="list" allowBlank="1" showInputMessage="1" showErrorMessage="1" sqref="F36:F38" xr:uid="{747A8538-5FA5-45EA-80D0-24E7879DAD33}">
      <formula1>$D$36:$D$39</formula1>
    </dataValidation>
    <dataValidation type="list" allowBlank="1" showInputMessage="1" showErrorMessage="1" sqref="F40:F42" xr:uid="{82A3B35E-35F1-4FA9-BE32-4F04BE83FFDD}">
      <formula1>$D$40:$D$43</formula1>
    </dataValidation>
    <dataValidation type="list" allowBlank="1" showInputMessage="1" showErrorMessage="1" sqref="F71" xr:uid="{D1FB5F71-1D06-4BBB-B4A7-E10BEB9EE889}">
      <formula1>$D$69:$D$69</formula1>
    </dataValidation>
    <dataValidation type="list" allowBlank="1" showInputMessage="1" showErrorMessage="1" sqref="F69:F70" xr:uid="{247AA16D-34D2-47BB-9CD0-21D6ADE40E1D}">
      <formula1>$D$69:$D$71</formula1>
    </dataValidation>
  </dataValidations>
  <hyperlinks>
    <hyperlink ref="K26" r:id="rId1" xr:uid="{17C4C9B7-FC71-4DCC-AE09-5669E10F12E0}"/>
    <hyperlink ref="K55" r:id="rId2" display="https://fischratgeber.wwf.at/" xr:uid="{5A451FC7-EB9B-467F-8DF1-0D1CFC7DF58A}"/>
    <hyperlink ref="K60" r:id="rId3" display="https://www.nabe.gv.at/wp-content/uploads/2021/06/Checkliste_Vermeidung-Lebensmittelabfaelle.pdf" xr:uid="{72526448-0570-43DC-A208-4B51D474D605}"/>
    <hyperlink ref="K65" r:id="rId4" xr:uid="{F3104533-D179-4084-B080-58757101D313}"/>
    <hyperlink ref="K66" r:id="rId5" display="Gütezeichen_Folder_August_2020_web.pdf" xr:uid="{96F6372A-5593-40BA-8C28-DDBA73BB2F7A}"/>
    <hyperlink ref="K30" r:id="rId6" location="RezepteGV" xr:uid="{97F9FDF6-DDE7-424A-9FF2-9A3AC4355896}"/>
    <hyperlink ref="K70" r:id="rId7" display="Gemeinschaftsverpflegung.pdf" xr:uid="{3831E6F9-A2AA-4AA5-B21C-5832F779C508}"/>
    <hyperlink ref="K69" r:id="rId8" xr:uid="{38303698-53F4-4A9B-AF84-7834778A3AF8}"/>
    <hyperlink ref="K55:K57" r:id="rId9" display="fischratgeber.wwf.at" xr:uid="{39FC67F6-6DB5-45B7-B9A0-AFF6B0D549AA}"/>
    <hyperlink ref="K60:K62" r:id="rId10" display="Checkliste Vermeidung Lebensmittelabfälle.pdf" xr:uid="{1743B17F-84CA-4ACB-A990-1CA98259F5E3}"/>
    <hyperlink ref="J30" r:id="rId11" xr:uid="{60B4D905-C5B7-41F9-965A-7FC334B51F55}"/>
    <hyperlink ref="I65:I66" r:id="rId12" display="Qualitätsstandards für einzelne Sparten in der Gemeinschaftsverpflegung" xr:uid="{737C5921-43C4-4035-ADF2-2C0E282FFA1D}"/>
    <hyperlink ref="K29" r:id="rId13" xr:uid="{77882D37-59BC-4822-B1D9-F4A6FC02E295}"/>
    <hyperlink ref="K28" r:id="rId14" display=" naBe-Rezeptideen" xr:uid="{673845A1-BAD2-4399-AF5A-9DE6603E946A}"/>
    <hyperlink ref="K22:K24" r:id="rId15" display=" Saisonkalender" xr:uid="{54420C53-546C-4A3D-A161-4FC490616A35}"/>
  </hyperlinks>
  <pageMargins left="0.70866141732283472" right="0.70866141732283472" top="0.78740157480314965" bottom="0.78740157480314965" header="0.31496062992125984" footer="0.31496062992125984"/>
  <pageSetup paperSize="9" scale="83" fitToWidth="0" orientation="portrait" r:id="rId16"/>
  <headerFooter>
    <oddHeader>&amp;CKriterienset regionale und nachhaltige Menüplanung</oddHeader>
    <oddFooter>&amp;LForum "Österreich isst regional"&amp;C&amp;P/&amp;N&amp;RnaBe-Plattform</oddFooter>
  </headerFooter>
  <rowBreaks count="3" manualBreakCount="3">
    <brk id="9" max="16383" man="1"/>
    <brk id="31" max="16383" man="1"/>
    <brk id="52" max="6" man="1"/>
  </rowBreaks>
  <colBreaks count="1" manualBreakCount="1">
    <brk id="7" max="71" man="1"/>
  </colBreaks>
  <extLst>
    <ext xmlns:x14="http://schemas.microsoft.com/office/spreadsheetml/2009/9/main" uri="{CCE6A557-97BC-4b89-ADB6-D9C93CAAB3DF}">
      <x14:dataValidations xmlns:xm="http://schemas.microsoft.com/office/excel/2006/main" count="1">
        <x14:dataValidation type="list" allowBlank="1" showInputMessage="1" showErrorMessage="1" xr:uid="{E1DFDA99-DD55-4650-9A1B-D202B3829E7E}">
          <x14:formula1>
            <xm:f>Auswahl!$A$2:$A$3</xm:f>
          </x14:formula1>
          <xm:sqref>F65:F66 F55:F57 F22:F24 C69:C71 C22:C24 C26:C31 C13 C55:C58 C60:C63 C65:C67 C33:C36 C39:C40 C43:C44 C47:C53 F51:F52 F33:F34 F26:F28 F30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5E477-0B0E-4D86-A916-8E33E4805143}">
  <dimension ref="A1:D33"/>
  <sheetViews>
    <sheetView zoomScaleNormal="100" workbookViewId="0">
      <selection activeCell="B7" sqref="B7"/>
    </sheetView>
  </sheetViews>
  <sheetFormatPr baseColWidth="10" defaultColWidth="11.42578125" defaultRowHeight="15" x14ac:dyDescent="0.25"/>
  <cols>
    <col min="1" max="1" width="42.5703125" style="57" customWidth="1"/>
    <col min="2" max="2" width="111.5703125" customWidth="1"/>
    <col min="3" max="3" width="96.5703125" customWidth="1"/>
    <col min="4" max="4" width="48.5703125" customWidth="1"/>
  </cols>
  <sheetData>
    <row r="1" spans="1:4" x14ac:dyDescent="0.25">
      <c r="A1" s="93" t="s">
        <v>172</v>
      </c>
      <c r="B1" s="93"/>
      <c r="C1" s="93"/>
      <c r="D1" s="93"/>
    </row>
    <row r="2" spans="1:4" x14ac:dyDescent="0.25">
      <c r="A2" s="131"/>
      <c r="B2" s="131"/>
      <c r="C2" s="131"/>
      <c r="D2" s="131"/>
    </row>
    <row r="3" spans="1:4" x14ac:dyDescent="0.25">
      <c r="A3" s="140"/>
      <c r="B3" s="126" t="s">
        <v>135</v>
      </c>
      <c r="C3" s="126" t="s">
        <v>13</v>
      </c>
      <c r="D3" s="126" t="s">
        <v>136</v>
      </c>
    </row>
    <row r="4" spans="1:4" x14ac:dyDescent="0.25">
      <c r="A4" s="141"/>
      <c r="B4" s="127"/>
      <c r="C4" s="127"/>
      <c r="D4" s="127"/>
    </row>
    <row r="5" spans="1:4" s="37" customFormat="1" ht="15.75" x14ac:dyDescent="0.25">
      <c r="A5" s="130" t="s">
        <v>18</v>
      </c>
      <c r="B5" s="130"/>
      <c r="C5" s="130"/>
      <c r="D5" s="130"/>
    </row>
    <row r="6" spans="1:4" ht="95.25" customHeight="1" x14ac:dyDescent="0.25">
      <c r="A6" s="55" t="s">
        <v>19</v>
      </c>
      <c r="B6" s="47" t="s">
        <v>137</v>
      </c>
      <c r="C6" s="47" t="s">
        <v>138</v>
      </c>
      <c r="D6" s="63" t="s">
        <v>188</v>
      </c>
    </row>
    <row r="7" spans="1:4" ht="57" customHeight="1" x14ac:dyDescent="0.25">
      <c r="A7" s="55" t="s">
        <v>27</v>
      </c>
      <c r="B7" s="48" t="s">
        <v>32</v>
      </c>
      <c r="C7" s="48" t="s">
        <v>33</v>
      </c>
      <c r="D7" s="48"/>
    </row>
    <row r="8" spans="1:4" s="37" customFormat="1" ht="15.75" x14ac:dyDescent="0.25">
      <c r="A8" s="130" t="s">
        <v>35</v>
      </c>
      <c r="B8" s="130"/>
      <c r="C8" s="130"/>
      <c r="D8" s="130"/>
    </row>
    <row r="9" spans="1:4" ht="75" customHeight="1" x14ac:dyDescent="0.25">
      <c r="A9" s="142" t="s">
        <v>139</v>
      </c>
      <c r="B9" s="144"/>
      <c r="C9" s="144" t="s">
        <v>40</v>
      </c>
      <c r="D9" s="49" t="s">
        <v>189</v>
      </c>
    </row>
    <row r="10" spans="1:4" ht="15.75" x14ac:dyDescent="0.25">
      <c r="A10" s="143"/>
      <c r="B10" s="145"/>
      <c r="C10" s="145"/>
      <c r="D10" s="49" t="s">
        <v>166</v>
      </c>
    </row>
    <row r="11" spans="1:4" s="37" customFormat="1" ht="15.75" x14ac:dyDescent="0.25">
      <c r="A11" s="130" t="s">
        <v>44</v>
      </c>
      <c r="B11" s="130"/>
      <c r="C11" s="130"/>
      <c r="D11" s="130"/>
    </row>
    <row r="12" spans="1:4" ht="31.5" x14ac:dyDescent="0.25">
      <c r="A12" s="56" t="s">
        <v>45</v>
      </c>
      <c r="B12" s="48" t="s">
        <v>140</v>
      </c>
      <c r="C12" s="48" t="s">
        <v>51</v>
      </c>
      <c r="D12" s="49" t="s">
        <v>52</v>
      </c>
    </row>
    <row r="13" spans="1:4" ht="150" customHeight="1" x14ac:dyDescent="0.25">
      <c r="A13" s="132" t="s">
        <v>53</v>
      </c>
      <c r="B13" s="144" t="s">
        <v>141</v>
      </c>
      <c r="C13" s="144" t="s">
        <v>124</v>
      </c>
      <c r="D13" s="49" t="s">
        <v>59</v>
      </c>
    </row>
    <row r="14" spans="1:4" ht="31.5" x14ac:dyDescent="0.25">
      <c r="A14" s="147"/>
      <c r="B14" s="146"/>
      <c r="C14" s="146"/>
      <c r="D14" s="49" t="s">
        <v>63</v>
      </c>
    </row>
    <row r="15" spans="1:4" x14ac:dyDescent="0.25">
      <c r="A15" s="133"/>
      <c r="B15" s="145"/>
      <c r="C15" s="145"/>
      <c r="D15" s="38" t="s">
        <v>142</v>
      </c>
    </row>
    <row r="16" spans="1:4" s="37" customFormat="1" ht="15.75" x14ac:dyDescent="0.25">
      <c r="A16" s="130" t="s">
        <v>64</v>
      </c>
      <c r="B16" s="130"/>
      <c r="C16" s="130"/>
      <c r="D16" s="130"/>
    </row>
    <row r="17" spans="1:4" ht="63" x14ac:dyDescent="0.25">
      <c r="A17" s="56" t="s">
        <v>65</v>
      </c>
      <c r="B17" s="48" t="s">
        <v>143</v>
      </c>
      <c r="C17" s="48" t="s">
        <v>144</v>
      </c>
      <c r="D17" s="48"/>
    </row>
    <row r="18" spans="1:4" ht="77.25" customHeight="1" x14ac:dyDescent="0.25">
      <c r="A18" s="56" t="s">
        <v>145</v>
      </c>
      <c r="B18" s="54" t="s">
        <v>146</v>
      </c>
      <c r="C18" s="48" t="s">
        <v>147</v>
      </c>
      <c r="D18" s="53" t="s">
        <v>148</v>
      </c>
    </row>
    <row r="19" spans="1:4" ht="64.5" customHeight="1" x14ac:dyDescent="0.25">
      <c r="A19" s="56" t="s">
        <v>149</v>
      </c>
      <c r="B19" s="54" t="s">
        <v>146</v>
      </c>
      <c r="C19" s="48" t="s">
        <v>170</v>
      </c>
      <c r="D19" s="53" t="s">
        <v>150</v>
      </c>
    </row>
    <row r="20" spans="1:4" ht="96" customHeight="1" x14ac:dyDescent="0.25">
      <c r="A20" s="56" t="s">
        <v>151</v>
      </c>
      <c r="B20" s="54" t="s">
        <v>146</v>
      </c>
      <c r="C20" s="48" t="s">
        <v>169</v>
      </c>
      <c r="D20" s="38" t="s">
        <v>152</v>
      </c>
    </row>
    <row r="21" spans="1:4" ht="84.75" customHeight="1" x14ac:dyDescent="0.25">
      <c r="A21" s="56" t="s">
        <v>186</v>
      </c>
      <c r="B21" s="48" t="s">
        <v>89</v>
      </c>
      <c r="C21" s="48" t="s">
        <v>90</v>
      </c>
      <c r="D21" s="50"/>
    </row>
    <row r="22" spans="1:4" ht="52.5" customHeight="1" x14ac:dyDescent="0.25">
      <c r="A22" s="56" t="s">
        <v>173</v>
      </c>
      <c r="B22" s="48" t="s">
        <v>153</v>
      </c>
      <c r="C22" s="48" t="s">
        <v>84</v>
      </c>
      <c r="D22" s="38" t="s">
        <v>154</v>
      </c>
    </row>
    <row r="23" spans="1:4" s="37" customFormat="1" ht="15.75" x14ac:dyDescent="0.25">
      <c r="A23" s="130" t="s">
        <v>96</v>
      </c>
      <c r="B23" s="130"/>
      <c r="C23" s="130"/>
      <c r="D23" s="130"/>
    </row>
    <row r="24" spans="1:4" ht="31.5" x14ac:dyDescent="0.25">
      <c r="A24" s="132" t="s">
        <v>155</v>
      </c>
      <c r="B24" s="134" t="s">
        <v>156</v>
      </c>
      <c r="C24" s="50" t="s">
        <v>102</v>
      </c>
      <c r="D24" s="138" t="s">
        <v>157</v>
      </c>
    </row>
    <row r="25" spans="1:4" ht="31.5" x14ac:dyDescent="0.25">
      <c r="A25" s="133"/>
      <c r="B25" s="135"/>
      <c r="C25" s="48" t="s">
        <v>107</v>
      </c>
      <c r="D25" s="139"/>
    </row>
    <row r="26" spans="1:4" s="37" customFormat="1" ht="15.75" x14ac:dyDescent="0.25">
      <c r="A26" s="130" t="s">
        <v>110</v>
      </c>
      <c r="B26" s="130"/>
      <c r="C26" s="130"/>
      <c r="D26" s="130"/>
    </row>
    <row r="27" spans="1:4" ht="43.5" customHeight="1" x14ac:dyDescent="0.25">
      <c r="A27" s="56" t="s">
        <v>111</v>
      </c>
      <c r="B27" s="48"/>
      <c r="C27" s="48"/>
      <c r="D27" s="38" t="s">
        <v>158</v>
      </c>
    </row>
    <row r="28" spans="1:4" s="37" customFormat="1" ht="15.75" x14ac:dyDescent="0.25">
      <c r="A28" s="130" t="s">
        <v>119</v>
      </c>
      <c r="B28" s="130"/>
      <c r="C28" s="130"/>
      <c r="D28" s="130"/>
    </row>
    <row r="29" spans="1:4" x14ac:dyDescent="0.25">
      <c r="A29" s="132" t="s">
        <v>120</v>
      </c>
      <c r="B29" s="136" t="s">
        <v>168</v>
      </c>
      <c r="C29" s="144" t="s">
        <v>159</v>
      </c>
      <c r="D29" s="38" t="s">
        <v>167</v>
      </c>
    </row>
    <row r="30" spans="1:4" ht="45" customHeight="1" x14ac:dyDescent="0.25">
      <c r="A30" s="133"/>
      <c r="B30" s="137"/>
      <c r="C30" s="123"/>
      <c r="D30" s="46" t="s">
        <v>160</v>
      </c>
    </row>
    <row r="31" spans="1:4" s="37" customFormat="1" ht="15.75" x14ac:dyDescent="0.25">
      <c r="A31" s="130" t="s">
        <v>128</v>
      </c>
      <c r="B31" s="130"/>
      <c r="C31" s="130"/>
      <c r="D31" s="130"/>
    </row>
    <row r="32" spans="1:4" ht="15.75" x14ac:dyDescent="0.25">
      <c r="A32" s="148" t="s">
        <v>129</v>
      </c>
      <c r="B32" s="124" t="s">
        <v>171</v>
      </c>
      <c r="C32" s="149" t="s">
        <v>161</v>
      </c>
      <c r="D32" s="49" t="s">
        <v>132</v>
      </c>
    </row>
    <row r="33" spans="1:4" ht="45" x14ac:dyDescent="0.25">
      <c r="A33" s="148"/>
      <c r="B33" s="124"/>
      <c r="C33" s="149"/>
      <c r="D33" s="58" t="s">
        <v>133</v>
      </c>
    </row>
  </sheetData>
  <sheetProtection algorithmName="SHA-512" hashValue="2f7WM6Ud/y0n7HO6pRHoIVomrkVz+EPKsdRlDob92rHpaPVx1Jq50dHHxU2KmWlzLgRVzcsEVMpJ11L7VerjJA==" saltValue="OXbTwzw1m/gcKr0Y1wiWgg==" spinCount="100000" sheet="1" objects="1" scenarios="1"/>
  <mergeCells count="28">
    <mergeCell ref="B13:B15"/>
    <mergeCell ref="A13:A15"/>
    <mergeCell ref="A32:A33"/>
    <mergeCell ref="B32:B33"/>
    <mergeCell ref="C32:C33"/>
    <mergeCell ref="C29:C30"/>
    <mergeCell ref="C13:C15"/>
    <mergeCell ref="B3:B4"/>
    <mergeCell ref="C3:C4"/>
    <mergeCell ref="A9:A10"/>
    <mergeCell ref="B9:B10"/>
    <mergeCell ref="C9:C10"/>
    <mergeCell ref="D3:D4"/>
    <mergeCell ref="A5:D5"/>
    <mergeCell ref="A1:D2"/>
    <mergeCell ref="A31:D31"/>
    <mergeCell ref="A24:A25"/>
    <mergeCell ref="B24:B25"/>
    <mergeCell ref="A28:D28"/>
    <mergeCell ref="A29:A30"/>
    <mergeCell ref="B29:B30"/>
    <mergeCell ref="A23:D23"/>
    <mergeCell ref="A26:D26"/>
    <mergeCell ref="D24:D25"/>
    <mergeCell ref="A11:D11"/>
    <mergeCell ref="A16:D16"/>
    <mergeCell ref="A8:D8"/>
    <mergeCell ref="A3:A4"/>
  </mergeCells>
  <hyperlinks>
    <hyperlink ref="D12" r:id="rId1" xr:uid="{D30C6E1C-3184-4B95-82AF-CDF034E521A0}"/>
    <hyperlink ref="D24" r:id="rId2" display="https://fischratgeber.wwf.at/" xr:uid="{1AD60FA5-CC4A-495B-974D-0EB153B6A350}"/>
    <hyperlink ref="D10" r:id="rId3" display="Saisonkalender" xr:uid="{E5BDBFC7-DE72-42FF-B44E-841AE7B90BF2}"/>
    <hyperlink ref="D9" r:id="rId4" display=" Saisonkalender " xr:uid="{7B8A8E7C-229F-4586-908C-09649E0AA07E}"/>
    <hyperlink ref="D14" r:id="rId5" location="RezepteGV" display="Rezepte für gesunde Ernährung" xr:uid="{2165B6B8-6BC6-4549-89FE-D9E78B42236F}"/>
    <hyperlink ref="D13" r:id="rId6" xr:uid="{521ACC06-8EC6-4BB9-A0DF-D78C618C6FF1}"/>
    <hyperlink ref="D24:D25" r:id="rId7" display="Fischratgeber.wwf.at" xr:uid="{A701C2A5-F7C2-41C0-9971-5900BA9F10BA}"/>
    <hyperlink ref="D32" r:id="rId8" xr:uid="{9E95AC72-394A-478A-9DC2-F2E6549951FE}"/>
    <hyperlink ref="D27" r:id="rId9" xr:uid="{52E0D953-506E-42CC-BA25-DD247619C922}"/>
    <hyperlink ref="D15" r:id="rId10" display="Veganze Rezepte Gemeinschaftsverpflegung" xr:uid="{B1104E85-6221-4F3E-AD5D-461B15B54C19}"/>
    <hyperlink ref="D22" r:id="rId11" display="https://gentechnikfrei.at/" xr:uid="{5607A0B9-4751-4100-ACE6-2BE41C61E850}"/>
    <hyperlink ref="D33" r:id="rId12" xr:uid="{EE509E74-D69E-4CA9-86DA-08CB0FCC8946}"/>
    <hyperlink ref="D18" r:id="rId13" xr:uid="{531F9FE6-5D16-47A6-AF96-826C4D2F5E68}"/>
    <hyperlink ref="D19" r:id="rId14" xr:uid="{187CFB0B-6EE5-4783-B301-AA480DB223F9}"/>
    <hyperlink ref="D20" r:id="rId15" location="richtlinie" xr:uid="{5A81DA76-1594-4772-B5E8-4CDADC1B2185}"/>
    <hyperlink ref="B29:B30" r:id="rId16" display="Informationen zur Gemeinschaftsverpflegung des BMSGPK" xr:uid="{F4E9A2A9-AD18-4691-AB84-62BD5DB78DBE}"/>
    <hyperlink ref="D30" r:id="rId17" xr:uid="{5B4EF901-44C2-46BD-83C5-76C5FAAA4EE6}"/>
    <hyperlink ref="D29" r:id="rId18" xr:uid="{0DA0BA24-84AC-4963-AA4A-11986DED4D40}"/>
    <hyperlink ref="B32:B33" r:id="rId19" display="Informationen zur Herkunftskennzeichznungsverordnung für die Gemeinschaftsverpflegung" xr:uid="{1B39B0DA-1A8B-4F55-8339-B4B4ED3ED6AB}"/>
    <hyperlink ref="D6" r:id="rId20" display="https://www.nabe.gv.at/wp-content/uploads/2025/03/Tipps-zur-Umstellung-auf-Bioprodukte.pdf" xr:uid="{3972E0B5-925C-4385-95DA-1985F6920872}"/>
  </hyperlinks>
  <pageMargins left="0.7" right="0.7" top="0.78740157499999996" bottom="0.78740157499999996" header="0.3" footer="0.3"/>
  <pageSetup paperSize="9" scale="39" orientation="landscape" r:id="rId21"/>
  <headerFooter>
    <oddHeader>&amp;CKriterienset regionale und  nachhaltige Menüplanung</oddHeader>
    <oddFooter>&amp;LForum "Österreich isst regional"&amp;RnaBe-Plattform</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D8AB5-57A4-4305-98EB-84BEADCC4E8C}">
  <dimension ref="A1:A3"/>
  <sheetViews>
    <sheetView workbookViewId="0">
      <selection activeCell="C31" sqref="C31"/>
    </sheetView>
  </sheetViews>
  <sheetFormatPr baseColWidth="10" defaultColWidth="11.42578125" defaultRowHeight="15" x14ac:dyDescent="0.25"/>
  <sheetData>
    <row r="1" spans="1:1" x14ac:dyDescent="0.25">
      <c r="A1" s="4" t="s">
        <v>17</v>
      </c>
    </row>
    <row r="2" spans="1:1" x14ac:dyDescent="0.25">
      <c r="A2" t="s">
        <v>20</v>
      </c>
    </row>
    <row r="3" spans="1:1" x14ac:dyDescent="0.25">
      <c r="A3" t="s">
        <v>48</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2929f16-2647-4ea0-8f4b-fd2deb09150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3F682C5949F45146B97C7AA2780F7B88" ma:contentTypeVersion="15" ma:contentTypeDescription="Ein neues Dokument erstellen." ma:contentTypeScope="" ma:versionID="7411d927f6ad858009879316adfafa73">
  <xsd:schema xmlns:xsd="http://www.w3.org/2001/XMLSchema" xmlns:xs="http://www.w3.org/2001/XMLSchema" xmlns:p="http://schemas.microsoft.com/office/2006/metadata/properties" xmlns:ns2="d2929f16-2647-4ea0-8f4b-fd2deb091508" xmlns:ns3="2501811a-bbf6-4582-8cfa-c4b84996eccf" targetNamespace="http://schemas.microsoft.com/office/2006/metadata/properties" ma:root="true" ma:fieldsID="63309927855f3fdacf17c7d577935603" ns2:_="" ns3:_="">
    <xsd:import namespace="d2929f16-2647-4ea0-8f4b-fd2deb091508"/>
    <xsd:import namespace="2501811a-bbf6-4582-8cfa-c4b84996ec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element ref="ns2:MediaServiceLocation"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29f16-2647-4ea0-8f4b-fd2deb091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501811a-bbf6-4582-8cfa-c4b84996eccf" elementFormDefault="qualified">
    <xsd:import namespace="http://schemas.microsoft.com/office/2006/documentManagement/types"/>
    <xsd:import namespace="http://schemas.microsoft.com/office/infopath/2007/PartnerControls"/>
    <xsd:element name="SharedWithUsers" ma:index="2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CB6987-610B-4A92-BF1C-A2221410B5B9}">
  <ds:schemaRefs>
    <ds:schemaRef ds:uri="http://purl.org/dc/dcmitype/"/>
    <ds:schemaRef ds:uri="http://purl.org/dc/elements/1.1/"/>
    <ds:schemaRef ds:uri="http://schemas.microsoft.com/office/2006/documentManagement/types"/>
    <ds:schemaRef ds:uri="d2929f16-2647-4ea0-8f4b-fd2deb091508"/>
    <ds:schemaRef ds:uri="http://schemas.openxmlformats.org/package/2006/metadata/core-properties"/>
    <ds:schemaRef ds:uri="http://purl.org/dc/terms/"/>
    <ds:schemaRef ds:uri="2501811a-bbf6-4582-8cfa-c4b84996eccf"/>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B36821B-409B-4AC8-8670-8DC99171C8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929f16-2647-4ea0-8f4b-fd2deb091508"/>
    <ds:schemaRef ds:uri="2501811a-bbf6-4582-8cfa-c4b84996ec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CE871E-D24D-4142-AE2D-C379E8A831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Kriterienset</vt:lpstr>
      <vt:lpstr>Tipps zum Ausfüllen</vt:lpstr>
      <vt:lpstr>Auswahl</vt:lpstr>
      <vt:lpstr>Kriterienset!Druckbereich</vt:lpstr>
      <vt:lpstr>'Tipps zum Ausfüllen'!Druckbereich</vt:lpstr>
      <vt:lpstr>Kriterienset!Drucktitel</vt:lpstr>
      <vt:lpstr>Tipps_zur_Umstellung_auf_Bioprodukte</vt:lpstr>
    </vt:vector>
  </TitlesOfParts>
  <Manager/>
  <Company>Bundesbeschaffung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Münster Felix</dc:creator>
  <cp:keywords/>
  <dc:description/>
  <cp:lastModifiedBy>Manschein Martin</cp:lastModifiedBy>
  <cp:revision/>
  <cp:lastPrinted>2025-05-15T06:46:29Z</cp:lastPrinted>
  <dcterms:created xsi:type="dcterms:W3CDTF">2021-02-15T08:40:20Z</dcterms:created>
  <dcterms:modified xsi:type="dcterms:W3CDTF">2025-05-23T09:14:11Z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0x0101003F682C5949F45146B97C7AA2780F7B88</vt:lpwstr>
  </property>
  <property fmtid="{D5CDD505-2E9C-101B-9397-08002B2CF9AE}" pid="3" name="MediaServiceImageTags">
    <vt:lpwstr/>
  </property>
</Properties>
</file>