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U:\69 Plattform naBe\09 Aktionsplan\LCC-Tools\Tools_Online\"/>
    </mc:Choice>
  </mc:AlternateContent>
  <xr:revisionPtr revIDLastSave="0" documentId="13_ncr:1_{F1E80C6E-AB7D-40BA-9DCA-5E9457E7407F}" xr6:coauthVersionLast="47" xr6:coauthVersionMax="47" xr10:uidLastSave="{00000000-0000-0000-0000-000000000000}"/>
  <bookViews>
    <workbookView xWindow="28680" yWindow="-120" windowWidth="29040" windowHeight="15840" activeTab="1" xr2:uid="{00000000-000D-0000-FFFF-FFFF00000000}"/>
  </bookViews>
  <sheets>
    <sheet name="TCO-Berechnung" sheetId="1" r:id="rId1"/>
    <sheet name="Informatio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2" i="1" l="1"/>
  <c r="AB30" i="1" l="1"/>
  <c r="N30" i="1"/>
  <c r="O30" i="1"/>
  <c r="P30" i="1"/>
  <c r="Q30" i="1"/>
  <c r="R30" i="1"/>
  <c r="S30" i="1"/>
  <c r="T30" i="1"/>
  <c r="U30" i="1"/>
  <c r="V30" i="1"/>
  <c r="W30" i="1"/>
  <c r="X30" i="1"/>
  <c r="Y30" i="1"/>
  <c r="Z30" i="1"/>
  <c r="AA30" i="1"/>
  <c r="J82" i="1" l="1"/>
  <c r="I82" i="1"/>
  <c r="H82" i="1"/>
  <c r="G82" i="1"/>
  <c r="F82" i="1"/>
  <c r="J81" i="1"/>
  <c r="I81" i="1"/>
  <c r="H81" i="1"/>
  <c r="G81" i="1"/>
  <c r="F81" i="1"/>
  <c r="E30" i="1" l="1"/>
  <c r="F30" i="1"/>
  <c r="G30" i="1"/>
  <c r="H30" i="1"/>
  <c r="I30" i="1"/>
  <c r="J30" i="1"/>
  <c r="K30" i="1"/>
  <c r="L30" i="1"/>
  <c r="M30" i="1"/>
  <c r="D30" i="1"/>
  <c r="D28" i="1"/>
  <c r="D48" i="1" l="1"/>
  <c r="D44" i="1"/>
  <c r="D40" i="1"/>
  <c r="D36" i="1"/>
  <c r="D37" i="1" s="1"/>
  <c r="D38" i="1" s="1"/>
  <c r="D32" i="1"/>
  <c r="D33" i="1"/>
  <c r="D34" i="1" s="1"/>
  <c r="D49" i="1"/>
  <c r="D50" i="1" s="1"/>
  <c r="D45" i="1"/>
  <c r="D46" i="1" s="1"/>
  <c r="D41" i="1"/>
  <c r="D42" i="1" s="1"/>
  <c r="E28" i="1"/>
  <c r="D29" i="1"/>
  <c r="E36" i="1" l="1"/>
  <c r="E48" i="1"/>
  <c r="E32" i="1"/>
  <c r="E33" i="1" s="1"/>
  <c r="E34" i="1" s="1"/>
  <c r="E40" i="1"/>
  <c r="E41" i="1" s="1"/>
  <c r="E42" i="1" s="1"/>
  <c r="E44" i="1"/>
  <c r="E45" i="1"/>
  <c r="E46" i="1" s="1"/>
  <c r="E37" i="1"/>
  <c r="E38" i="1" s="1"/>
  <c r="E49" i="1"/>
  <c r="E50" i="1" s="1"/>
  <c r="E29" i="1"/>
  <c r="F28" i="1"/>
  <c r="G79" i="1"/>
  <c r="H79" i="1"/>
  <c r="I79" i="1"/>
  <c r="J79" i="1"/>
  <c r="F48" i="1" l="1"/>
  <c r="F49" i="1" s="1"/>
  <c r="F50" i="1" s="1"/>
  <c r="F40" i="1"/>
  <c r="F44" i="1"/>
  <c r="F36" i="1"/>
  <c r="F32" i="1"/>
  <c r="F33" i="1" s="1"/>
  <c r="F34" i="1" s="1"/>
  <c r="F37" i="1"/>
  <c r="F38" i="1" s="1"/>
  <c r="F45" i="1"/>
  <c r="F46" i="1" s="1"/>
  <c r="F41" i="1"/>
  <c r="F42" i="1" s="1"/>
  <c r="G28" i="1"/>
  <c r="F29" i="1"/>
  <c r="H28" i="1" l="1"/>
  <c r="G36" i="1"/>
  <c r="G37" i="1" s="1"/>
  <c r="G38" i="1" s="1"/>
  <c r="G32" i="1"/>
  <c r="G33" i="1" s="1"/>
  <c r="G34" i="1" s="1"/>
  <c r="G40" i="1"/>
  <c r="G48" i="1"/>
  <c r="G49" i="1" s="1"/>
  <c r="G50" i="1" s="1"/>
  <c r="G44" i="1"/>
  <c r="G45" i="1" s="1"/>
  <c r="G46" i="1" s="1"/>
  <c r="G29" i="1"/>
  <c r="G41" i="1"/>
  <c r="G42" i="1" s="1"/>
  <c r="H48" i="1" l="1"/>
  <c r="H49" i="1" s="1"/>
  <c r="H44" i="1"/>
  <c r="H45" i="1" s="1"/>
  <c r="H40" i="1"/>
  <c r="H41" i="1" s="1"/>
  <c r="H36" i="1"/>
  <c r="H37" i="1" s="1"/>
  <c r="H38" i="1" s="1"/>
  <c r="H32" i="1"/>
  <c r="H33" i="1" s="1"/>
  <c r="H34" i="1" s="1"/>
  <c r="H29" i="1"/>
  <c r="I28" i="1"/>
  <c r="H42" i="1"/>
  <c r="H50" i="1"/>
  <c r="H46" i="1"/>
  <c r="I29" i="1" l="1"/>
  <c r="I36" i="1"/>
  <c r="I37" i="1" s="1"/>
  <c r="I32" i="1"/>
  <c r="I33" i="1" s="1"/>
  <c r="I34" i="1" s="1"/>
  <c r="I48" i="1"/>
  <c r="I49" i="1" s="1"/>
  <c r="I50" i="1" s="1"/>
  <c r="I44" i="1"/>
  <c r="I45" i="1" s="1"/>
  <c r="I46" i="1" s="1"/>
  <c r="I40" i="1"/>
  <c r="I41" i="1" s="1"/>
  <c r="I42" i="1" s="1"/>
  <c r="J28" i="1"/>
  <c r="J29" i="1" s="1"/>
  <c r="I38" i="1"/>
  <c r="K28" i="1" l="1"/>
  <c r="K36" i="1"/>
  <c r="K37" i="1" s="1"/>
  <c r="K48" i="1"/>
  <c r="K32" i="1"/>
  <c r="K44" i="1"/>
  <c r="K45" i="1" s="1"/>
  <c r="K40" i="1"/>
  <c r="K41" i="1" s="1"/>
  <c r="J40" i="1"/>
  <c r="J41" i="1" s="1"/>
  <c r="J42" i="1" s="1"/>
  <c r="J48" i="1"/>
  <c r="J49" i="1" s="1"/>
  <c r="J50" i="1" s="1"/>
  <c r="J44" i="1"/>
  <c r="J45" i="1" s="1"/>
  <c r="J46" i="1" s="1"/>
  <c r="J32" i="1"/>
  <c r="J33" i="1" s="1"/>
  <c r="J34" i="1" s="1"/>
  <c r="J36" i="1"/>
  <c r="J37" i="1" s="1"/>
  <c r="K49" i="1"/>
  <c r="K33" i="1"/>
  <c r="J38" i="1"/>
  <c r="L28" i="1"/>
  <c r="K29" i="1"/>
  <c r="L48" i="1" l="1"/>
  <c r="L44" i="1"/>
  <c r="L36" i="1"/>
  <c r="L40" i="1"/>
  <c r="L32" i="1"/>
  <c r="L33" i="1" s="1"/>
  <c r="L49" i="1"/>
  <c r="L45" i="1"/>
  <c r="L41" i="1"/>
  <c r="L37" i="1"/>
  <c r="K38" i="1"/>
  <c r="K34" i="1"/>
  <c r="K50" i="1"/>
  <c r="K42" i="1"/>
  <c r="L29" i="1"/>
  <c r="M28" i="1"/>
  <c r="K46" i="1"/>
  <c r="M48" i="1" l="1"/>
  <c r="M44" i="1"/>
  <c r="M40" i="1"/>
  <c r="M41" i="1" s="1"/>
  <c r="M36" i="1"/>
  <c r="M32" i="1"/>
  <c r="M33" i="1" s="1"/>
  <c r="M45" i="1"/>
  <c r="M37" i="1"/>
  <c r="M49" i="1"/>
  <c r="L38" i="1"/>
  <c r="L34" i="1"/>
  <c r="N28" i="1"/>
  <c r="L50" i="1"/>
  <c r="L42" i="1"/>
  <c r="M29" i="1"/>
  <c r="L46" i="1"/>
  <c r="N48" i="1" l="1"/>
  <c r="N44" i="1"/>
  <c r="N45" i="1" s="1"/>
  <c r="N36" i="1"/>
  <c r="N40" i="1"/>
  <c r="N41" i="1" s="1"/>
  <c r="N32" i="1"/>
  <c r="N49" i="1"/>
  <c r="N37" i="1"/>
  <c r="N33" i="1"/>
  <c r="M34" i="1"/>
  <c r="M38" i="1"/>
  <c r="G80" i="1" s="1"/>
  <c r="G83" i="1" s="1"/>
  <c r="F83" i="1"/>
  <c r="O28" i="1"/>
  <c r="N29" i="1"/>
  <c r="M42" i="1"/>
  <c r="M50" i="1"/>
  <c r="M46" i="1"/>
  <c r="I80" i="1" s="1"/>
  <c r="I83" i="1" s="1"/>
  <c r="O40" i="1" l="1"/>
  <c r="O41" i="1" s="1"/>
  <c r="O32" i="1"/>
  <c r="O33" i="1" s="1"/>
  <c r="O48" i="1"/>
  <c r="O44" i="1"/>
  <c r="O36" i="1"/>
  <c r="O45" i="1"/>
  <c r="O49" i="1"/>
  <c r="N38" i="1"/>
  <c r="N34" i="1"/>
  <c r="N50" i="1"/>
  <c r="J80" i="1"/>
  <c r="J83" i="1" s="1"/>
  <c r="N42" i="1"/>
  <c r="H80" i="1"/>
  <c r="H83" i="1" s="1"/>
  <c r="O29" i="1"/>
  <c r="N46" i="1"/>
  <c r="P28" i="1"/>
  <c r="O37" i="1"/>
  <c r="P48" i="1" l="1"/>
  <c r="P49" i="1" s="1"/>
  <c r="P40" i="1"/>
  <c r="P41" i="1" s="1"/>
  <c r="P32" i="1"/>
  <c r="P33" i="1" s="1"/>
  <c r="P44" i="1"/>
  <c r="P36" i="1"/>
  <c r="P37" i="1"/>
  <c r="O38" i="1"/>
  <c r="O34" i="1"/>
  <c r="O50" i="1"/>
  <c r="O46" i="1"/>
  <c r="O42" i="1"/>
  <c r="P29" i="1"/>
  <c r="Q28" i="1"/>
  <c r="P45" i="1"/>
  <c r="Q36" i="1" l="1"/>
  <c r="Q37" i="1" s="1"/>
  <c r="Q48" i="1"/>
  <c r="Q49" i="1" s="1"/>
  <c r="Q44" i="1"/>
  <c r="Q40" i="1"/>
  <c r="Q41" i="1" s="1"/>
  <c r="Q32" i="1"/>
  <c r="Q33" i="1" s="1"/>
  <c r="Q45" i="1"/>
  <c r="P50" i="1"/>
  <c r="P46" i="1"/>
  <c r="P38" i="1"/>
  <c r="P34" i="1"/>
  <c r="P42" i="1"/>
  <c r="R28" i="1"/>
  <c r="Q29" i="1"/>
  <c r="R48" i="1" l="1"/>
  <c r="R49" i="1" s="1"/>
  <c r="R36" i="1"/>
  <c r="R37" i="1" s="1"/>
  <c r="R44" i="1"/>
  <c r="R40" i="1"/>
  <c r="R41" i="1" s="1"/>
  <c r="R32" i="1"/>
  <c r="R33" i="1" s="1"/>
  <c r="R45" i="1"/>
  <c r="Q46" i="1"/>
  <c r="Q50" i="1"/>
  <c r="Q38" i="1"/>
  <c r="Q34" i="1"/>
  <c r="Q42" i="1"/>
  <c r="S28" i="1"/>
  <c r="R29" i="1"/>
  <c r="S44" i="1" l="1"/>
  <c r="S48" i="1"/>
  <c r="S49" i="1" s="1"/>
  <c r="S32" i="1"/>
  <c r="S36" i="1"/>
  <c r="S37" i="1" s="1"/>
  <c r="S40" i="1"/>
  <c r="S41" i="1"/>
  <c r="S33" i="1"/>
  <c r="S45" i="1"/>
  <c r="R46" i="1"/>
  <c r="R50" i="1"/>
  <c r="R38" i="1"/>
  <c r="R34" i="1"/>
  <c r="R42" i="1"/>
  <c r="T28" i="1"/>
  <c r="S29" i="1"/>
  <c r="T48" i="1" l="1"/>
  <c r="T49" i="1" s="1"/>
  <c r="T44" i="1"/>
  <c r="T45" i="1" s="1"/>
  <c r="T36" i="1"/>
  <c r="T40" i="1"/>
  <c r="T32" i="1"/>
  <c r="T33" i="1"/>
  <c r="S46" i="1"/>
  <c r="S50" i="1"/>
  <c r="S38" i="1"/>
  <c r="S34" i="1"/>
  <c r="S42" i="1"/>
  <c r="T29" i="1"/>
  <c r="U28" i="1"/>
  <c r="T41" i="1"/>
  <c r="T37" i="1"/>
  <c r="U44" i="1" l="1"/>
  <c r="U45" i="1" s="1"/>
  <c r="U36" i="1"/>
  <c r="U37" i="1" s="1"/>
  <c r="U40" i="1"/>
  <c r="U48" i="1"/>
  <c r="U49" i="1"/>
  <c r="U41" i="1"/>
  <c r="U33" i="1"/>
  <c r="T42" i="1"/>
  <c r="T50" i="1"/>
  <c r="T46" i="1"/>
  <c r="T38" i="1"/>
  <c r="T34" i="1"/>
  <c r="V28" i="1"/>
  <c r="U29" i="1"/>
  <c r="V44" i="1" l="1"/>
  <c r="V45" i="1" s="1"/>
  <c r="V36" i="1"/>
  <c r="V40" i="1"/>
  <c r="V32" i="1"/>
  <c r="V48" i="1"/>
  <c r="V49" i="1"/>
  <c r="V41" i="1"/>
  <c r="U42" i="1"/>
  <c r="U50" i="1"/>
  <c r="U46" i="1"/>
  <c r="U38" i="1"/>
  <c r="U34" i="1"/>
  <c r="V29" i="1"/>
  <c r="W28" i="1"/>
  <c r="V37" i="1"/>
  <c r="V33" i="1"/>
  <c r="W40" i="1" l="1"/>
  <c r="W32" i="1"/>
  <c r="W48" i="1"/>
  <c r="W49" i="1" s="1"/>
  <c r="W44" i="1"/>
  <c r="W36" i="1"/>
  <c r="W45" i="1"/>
  <c r="W37" i="1"/>
  <c r="W33" i="1"/>
  <c r="V42" i="1"/>
  <c r="V50" i="1"/>
  <c r="V46" i="1"/>
  <c r="V38" i="1"/>
  <c r="V34" i="1"/>
  <c r="W29" i="1"/>
  <c r="X28" i="1"/>
  <c r="W41" i="1"/>
  <c r="X40" i="1" l="1"/>
  <c r="X41" i="1" s="1"/>
  <c r="X32" i="1"/>
  <c r="X33" i="1" s="1"/>
  <c r="X48" i="1"/>
  <c r="X44" i="1"/>
  <c r="X36" i="1"/>
  <c r="W38" i="1"/>
  <c r="X37" i="1"/>
  <c r="X45" i="1"/>
  <c r="X49" i="1"/>
  <c r="W50" i="1"/>
  <c r="W42" i="1"/>
  <c r="W46" i="1"/>
  <c r="W34" i="1"/>
  <c r="Y28" i="1"/>
  <c r="X29" i="1"/>
  <c r="Y48" i="1" l="1"/>
  <c r="Y49" i="1" s="1"/>
  <c r="Y44" i="1"/>
  <c r="Y45" i="1" s="1"/>
  <c r="Y36" i="1"/>
  <c r="Y37" i="1" s="1"/>
  <c r="Y40" i="1"/>
  <c r="Y41" i="1" s="1"/>
  <c r="Y32" i="1"/>
  <c r="Y33" i="1" s="1"/>
  <c r="X38" i="1"/>
  <c r="X46" i="1"/>
  <c r="X50" i="1"/>
  <c r="X42" i="1"/>
  <c r="X34" i="1"/>
  <c r="Y29" i="1"/>
  <c r="Z28" i="1"/>
  <c r="Z48" i="1" l="1"/>
  <c r="Z49" i="1" s="1"/>
  <c r="Z44" i="1"/>
  <c r="Z36" i="1"/>
  <c r="Z37" i="1" s="1"/>
  <c r="Z40" i="1"/>
  <c r="Z32" i="1"/>
  <c r="Z33" i="1" s="1"/>
  <c r="Y38" i="1"/>
  <c r="Y46" i="1"/>
  <c r="Z41" i="1"/>
  <c r="Z45" i="1"/>
  <c r="Y50" i="1"/>
  <c r="Y42" i="1"/>
  <c r="Y34" i="1"/>
  <c r="Z29" i="1"/>
  <c r="AA28" i="1"/>
  <c r="AA36" i="1" l="1"/>
  <c r="AA37" i="1" s="1"/>
  <c r="AA48" i="1"/>
  <c r="AA49" i="1" s="1"/>
  <c r="AA44" i="1"/>
  <c r="AA40" i="1"/>
  <c r="AA32" i="1"/>
  <c r="AA33" i="1" s="1"/>
  <c r="Z38" i="1"/>
  <c r="Z46" i="1"/>
  <c r="AA41" i="1"/>
  <c r="AA45" i="1"/>
  <c r="Z50" i="1"/>
  <c r="Z42" i="1"/>
  <c r="Z34" i="1"/>
  <c r="AB28" i="1"/>
  <c r="AA29" i="1"/>
  <c r="AB48" i="1" l="1"/>
  <c r="AB49" i="1" s="1"/>
  <c r="AB44" i="1"/>
  <c r="AB36" i="1"/>
  <c r="AB37" i="1" s="1"/>
  <c r="AB40" i="1"/>
  <c r="AB41" i="1" s="1"/>
  <c r="AB32" i="1"/>
  <c r="AB33" i="1" s="1"/>
  <c r="AA46" i="1"/>
  <c r="AA38" i="1"/>
  <c r="AB45" i="1"/>
  <c r="AA50" i="1"/>
  <c r="AA42" i="1"/>
  <c r="AA34" i="1"/>
  <c r="AB29" i="1"/>
  <c r="AB46" i="1" l="1"/>
  <c r="AB38" i="1"/>
  <c r="AB50" i="1"/>
  <c r="AB42" i="1"/>
  <c r="A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1" authorId="0" shapeId="0" xr:uid="{00000000-0006-0000-0000-000001000000}">
      <text>
        <r>
          <rPr>
            <sz val="9"/>
            <color indexed="81"/>
            <rFont val="Segoe UI"/>
            <family val="2"/>
          </rPr>
          <t>Finden Sie hier direkt weitere Informationen.</t>
        </r>
      </text>
    </comment>
    <comment ref="C21" authorId="0" shapeId="0" xr:uid="{00000000-0006-0000-0000-000002000000}">
      <text>
        <r>
          <rPr>
            <sz val="11"/>
            <color indexed="81"/>
            <rFont val="Calibri"/>
            <family val="2"/>
          </rPr>
          <t>Hier sind die Stromkosten Ihrer Organisation bzw. der Organisation einzutragen, von der die Geräte genutzt werden.</t>
        </r>
      </text>
    </comment>
    <comment ref="C24" authorId="0"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(https://www.e-control.at/statistik/e-statistik/archiv/marktstatistik/preisentwicklungen).</t>
        </r>
      </text>
    </comment>
    <comment ref="C25" authorId="0" shapeId="0" xr:uid="{00000000-0006-0000-0000-000004000000}">
      <text>
        <r>
          <rPr>
            <sz val="11"/>
            <color indexed="81"/>
            <rFont val="Calibri"/>
            <family val="2"/>
          </rPr>
          <t>Die Österreichische Nationalbank informiert über die Entwicklung des Basiszinssatzes: https://www.oenb.at/isaweb/report.do?lang=DE&amp;report=2.1</t>
        </r>
      </text>
    </comment>
    <comment ref="C53" authorId="0" shapeId="0" xr:uid="{00000000-0006-0000-00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3" authorId="0" shapeId="0" xr:uid="{00000000-0006-0000-0000-000007000000}">
      <text>
        <r>
          <rPr>
            <sz val="11"/>
            <color indexed="81"/>
            <rFont val="Calibri"/>
            <family val="2"/>
          </rPr>
          <t>Hier können einmalig anfallende Kosten wie die Installation der Geräte eingetragen werden, falls Sie nicht im Preis pro Stück inkludiert sind.</t>
        </r>
      </text>
    </comment>
    <comment ref="C64" authorId="0" shapeId="0" xr:uid="{00000000-0006-0000-0000-000008000000}">
      <text>
        <r>
          <rPr>
            <sz val="11"/>
            <color indexed="81"/>
            <rFont val="Calibri"/>
            <family val="2"/>
          </rPr>
          <t>Hier können die Gesamtkosten für die Garantie der Geräte eingetragen werden, wenn sie nicht im Anschaffungspreis enthalten sind.</t>
        </r>
      </text>
    </comment>
    <comment ref="C67" authorId="0" shapeId="0" xr:uid="{00000000-0006-0000-0000-000009000000}">
      <text>
        <r>
          <rPr>
            <sz val="11"/>
            <color indexed="81"/>
            <rFont val="Calibri"/>
            <family val="2"/>
          </rPr>
          <t xml:space="preserve">Im Produktdatenblatt sollten die Angaben zum jährlichen Stromverbrauch in kWh/Jahr enthalten sein. Der jährliche Stromverbrauch bezieht sich auf ein bestimmtes Nutzungsmuster, das in der Verordnung (EU) 65/2014 beschrieben ist. </t>
        </r>
      </text>
    </comment>
    <comment ref="C69" authorId="0" shapeId="0" xr:uid="{00000000-0006-0000-0000-00000A000000}">
      <text>
        <r>
          <rPr>
            <sz val="11"/>
            <color indexed="81"/>
            <rFont val="Calibri"/>
            <family val="2"/>
            <scheme val="minor"/>
          </rPr>
          <t>Sollten Sie die Wartungs- und Reparaturkosten berücksichtigen wollen, können Sie wählen, ob Sie sie in Form von einmaligen Kosten über die Nutzungsdauer des Geräts angeben und/oder in Form von jährlichen Kosten pro Gerät.
Für den Fall, dass Sie die Geräte inkl. Garantie beschafft haben und die Garantiezeit kürzer ist als die Nutzungsdauer, können Sie hier die geschätzten jährlichen Reparaturkosten pro Gerät nach Ablauf der Garantiezeit eintragen.</t>
        </r>
      </text>
    </comment>
  </commentList>
</comments>
</file>

<file path=xl/sharedStrings.xml><?xml version="1.0" encoding="utf-8"?>
<sst xmlns="http://schemas.openxmlformats.org/spreadsheetml/2006/main" count="92" uniqueCount="62">
  <si>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</si>
  <si>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</si>
  <si>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</si>
  <si>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</si>
  <si>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</si>
  <si>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</si>
  <si>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</si>
  <si>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</si>
  <si>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</si>
  <si>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</si>
  <si>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</si>
  <si>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</si>
  <si>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</si>
  <si>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</si>
  <si>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</si>
  <si>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in Jahren</t>
  </si>
  <si>
    <t xml:space="preserve">Dieses Dokument lässt sich als A4 im Querformat ausdrucken </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</si>
  <si>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</si>
  <si>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</si>
  <si>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</si>
  <si>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</si>
  <si>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</si>
  <si>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</si>
  <si>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</si>
  <si>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</si>
  <si>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</si>
  <si>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</si>
  <si>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</si>
  <si>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</si>
  <si>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</si>
  <si>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</si>
  <si>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</si>
  <si>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</si>
  <si>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</si>
  <si>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</si>
  <si>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</si>
  <si>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</si>
  <si>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</si>
  <si>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</si>
  <si>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</si>
  <si>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</si>
  <si>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</si>
  <si>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</si>
  <si>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</si>
  <si>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</si>
  <si>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</si>
  <si>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t>TCO der einzelnen Angebote</t>
  </si>
  <si>
    <t>kWh/Jahr</t>
  </si>
  <si>
    <t>Jährlicher Stromverbrauch (AEC hood) in kWh/Jahr</t>
  </si>
  <si>
    <t>Erläuterungen zum naBe-Tool zur Berechnung der TCO von Dunstabzugshauben</t>
  </si>
  <si>
    <t xml:space="preserve">Das TCO-Tool berücksichtigt Kosten, die während der Nutzung anfallen. Tragen Sie in den grün hinterlegten Feldern Ihre Angaben ein. Bereits eingetragene Werte können Sie ersetzen oder beibehalten. </t>
  </si>
  <si>
    <t xml:space="preserve">Wo finden sich welche Werte? </t>
  </si>
  <si>
    <r>
      <t>Jährliche Steigerung der Stromkosten:</t>
    </r>
    <r>
      <rPr>
        <sz val="11"/>
        <color rgb="FF000000"/>
        <rFont val="Calibri"/>
        <family val="2"/>
        <scheme val="minor"/>
      </rPr>
      <t xml:space="preserve"> Der Wert ist mit deutlichen Unsicherheiten behaftet, da unklar ist, wie sich der Strompreis in Zukunft entwickeln wird. Eine Möglichkeit besteht darin, ihn auf Basis der Entwicklungen der vergangenen Jahre abzuschätzen. Die e-Control informiert über die Preisentwicklung von Strom in den vergangenen Jahren: </t>
    </r>
  </si>
  <si>
    <r>
      <t>Restwert bei Verkauf oder Kosten der Entsorgung:</t>
    </r>
    <r>
      <rPr>
        <sz val="11"/>
        <color rgb="FF000000"/>
        <rFont val="Calibri"/>
        <family val="2"/>
        <scheme val="minor"/>
      </rPr>
      <t xml:space="preserve"> Hier kann ein Wert eingetragen werden, soweit Einnahmen beim Verkauf bzw. die entstehenden Kosten durch die Entsorgung von Alt-Geräte abgeschätzt werden kann. Wichtig ist, dass Sie bei einer etwaigen Einnahme im TCO-Tool ein negatives Vorzeichen eintragen.</t>
    </r>
  </si>
  <si>
    <r>
      <t>Stromverbrauch</t>
    </r>
    <r>
      <rPr>
        <sz val="11"/>
        <color rgb="FF000000"/>
        <rFont val="Calibri"/>
        <family val="2"/>
        <scheme val="minor"/>
      </rPr>
      <t xml:space="preserve">: Die Delegierte Verordnung (EU) 65/2014* legt Anforderungen an Dunstabzugshauben fest. Alle Geräte, die in der EU vertrieben werden, müssen diese Anforderungen erfüllen. Die Verordnung legt fest, dass in den technischen Unterlagen (Produktdatenblättern) der Geräte </t>
    </r>
    <r>
      <rPr>
        <b/>
        <sz val="11"/>
        <color rgb="FF000000"/>
        <rFont val="Calibri"/>
        <family val="2"/>
        <scheme val="minor"/>
      </rPr>
      <t>Angaben zum jährlichen Stromverbrauch in kWh/Jahr</t>
    </r>
    <r>
      <rPr>
        <sz val="11"/>
        <color rgb="FF000000"/>
        <rFont val="Calibri"/>
        <family val="2"/>
        <scheme val="minor"/>
      </rPr>
      <t xml:space="preserve"> enthalten sein müssen (der jährliche Strombedarf basiert auf best. Annahmen zur Nutzung, die in der Verordnung (EU) 65/2014 dargestellt sind). </t>
    </r>
  </si>
  <si>
    <t>Hinweise zum Tool</t>
  </si>
  <si>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F25 des TCO-Tools) der Wert "0" eingegeben, so ist die Investitionsrechnung statisch, wird ein Wert ungleich "0" angegeben, so ist sie dynamisch (Kapitalwertmethode).</t>
  </si>
  <si>
    <t>* Delegierte Verordnung (EU) Nr. 65/2014 der Kommission vom 1. Oktober 2013 zur Ergänzung der Richtlinie 2010/30/EU des Europäischen Parlaments und des Rates im Hinblick auf die Energieverbrauchskennzeichnung von Haushaltsbacköfen und - dunstabzugshauben. Abl. Nr. L 29 vom 31.1.2014, S. 1</t>
  </si>
  <si>
    <t xml:space="preserve">https://www.e-control.at/statistik/e-statistik/archiv/marktstatistik/preisentwicklungen </t>
  </si>
  <si>
    <r>
      <t>Basiszinssatz</t>
    </r>
    <r>
      <rPr>
        <sz val="11"/>
        <color rgb="FF000000"/>
        <rFont val="Calibri"/>
        <family val="2"/>
        <scheme val="minor"/>
      </rPr>
      <t xml:space="preserve">: Der Basiszinssatz (bzw. Diskontsatz) kann beispielsweise auf der Webseite der Österreichischen Nationalbank abgerufen werden: </t>
    </r>
  </si>
  <si>
    <t>Basis- und Referenzzinssätze der Oesterreichischen Nationalbank (oenb.at)</t>
  </si>
  <si>
    <t xml:space="preserve">Entsprechend der in § 92 BVergG 2018 definierten Lebenszykluskosten berechnet das vorliegende TCO-Tool die Lebenszykluskosten von Dunstabzugshauben. Das TCO-Tool berücksichtigt allerdings nur die Kosten, die vom öffentlichen Auftraggeber oder anderen Nutzern der Leistung tatsächlich getragen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</si>
</sst>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
    <numFmt numFmtId="165" formatCode="#,##0.00\ &quot;€&quot;"/>
  </numFmts>
  <fonts count="32"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i/>
      <sz val="12"/>
      <color theme="1"/>
      <name val="Calibri"/>
      <family val="2"/>
      <scheme val="minor"/>
    </font>
    <font>
      <i/>
      <sz val="12"/>
      <name val="Calibri"/>
      <family val="2"/>
      <scheme val="minor"/>
    </font>
    <font>
      <b/>
      <i/>
      <sz val="12"/>
      <color theme="1"/>
      <name val="Calibri"/>
      <family val="2"/>
      <scheme val="minor"/>
    </font>
    <font>
      <b/>
      <u/>
      <sz val="11"/>
      <color rgb="FF00000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10">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xf numFmtId="0" fontId="31" fillId="0" borderId="0" applyNumberFormat="0" applyFill="0" applyBorder="0" applyAlignment="0" applyProtection="0"/>
  </cellStyleXfs>
  <cellXfs count="86">
    <xf numFmtId="0" fontId="0" fillId="0" borderId="0" xfId="0"/>
    <xf numFmtId="0" fontId="9" fillId="0" borderId="0" xfId="0" applyFont="1"/>
    <xf numFmtId="0" fontId="10" fillId="0" borderId="0" xfId="0" applyFont="1" applyAlignment="1">
      <alignment horizontal="center"/>
    </xf>
    <xf numFmtId="0" fontId="14" fillId="0" borderId="0" xfId="0" applyFont="1"/>
    <xf numFmtId="0" fontId="1" fillId="0" borderId="0" xfId="0" applyFont="1"/>
    <xf numFmtId="0" fontId="8" fillId="0" borderId="0" xfId="0" applyFont="1"/>
    <xf numFmtId="0" fontId="7" fillId="0" borderId="0" xfId="0" applyFont="1"/>
    <xf numFmtId="0" fontId="16" fillId="0" borderId="0" xfId="0" applyFont="1"/>
    <xf numFmtId="0" fontId="20" fillId="0" borderId="0" xfId="0" applyFont="1"/>
    <xf numFmtId="0" fontId="0" fillId="5" borderId="7" xfId="0" applyFill="1" applyBorder="1"/>
    <xf numFmtId="0" fontId="10" fillId="5" borderId="7" xfId="0" applyFont="1" applyFill="1" applyBorder="1" applyAlignment="1">
      <alignment horizontal="center"/>
    </xf>
    <xf numFmtId="4" fontId="0" fillId="5" borderId="7" xfId="0" applyNumberFormat="1" applyFill="1" applyBorder="1" applyAlignment="1">
      <alignment horizontal="center"/>
    </xf>
    <xf numFmtId="4" fontId="9" fillId="5" borderId="7" xfId="0" applyNumberFormat="1" applyFont="1" applyFill="1" applyBorder="1" applyAlignment="1">
      <alignment horizontal="center"/>
    </xf>
    <xf numFmtId="2" fontId="0" fillId="5" borderId="7" xfId="0" applyNumberFormat="1" applyFill="1" applyBorder="1" applyAlignment="1">
      <alignment horizontal="center"/>
    </xf>
    <xf numFmtId="2" fontId="17" fillId="5" borderId="7" xfId="0" applyNumberFormat="1" applyFont="1" applyFill="1" applyBorder="1" applyAlignment="1">
      <alignment horizontal="center"/>
    </xf>
    <xf numFmtId="2" fontId="9" fillId="5" borderId="7" xfId="0" applyNumberFormat="1" applyFont="1" applyFill="1" applyBorder="1" applyAlignment="1">
      <alignment horizontal="center"/>
    </xf>
    <xf numFmtId="0" fontId="22" fillId="5" borderId="7" xfId="0" applyFont="1" applyFill="1" applyBorder="1" applyAlignment="1">
      <alignment horizontal="center" vertical="center" textRotation="90"/>
    </xf>
    <xf numFmtId="8" fontId="0" fillId="0" borderId="0" xfId="0" applyNumberFormat="1"/>
    <xf numFmtId="4" fontId="0" fillId="0" borderId="0" xfId="0" applyNumberFormat="1"/>
    <xf numFmtId="3" fontId="9" fillId="4" borderId="3" xfId="0" applyNumberFormat="1" applyFont="1" applyFill="1" applyBorder="1" applyAlignment="1">
      <alignment horizontal="center"/>
    </xf>
    <xf numFmtId="0" fontId="23" fillId="0" borderId="0" xfId="0" applyFont="1"/>
    <xf numFmtId="0" fontId="17" fillId="3" borderId="3" xfId="0" applyFont="1" applyFill="1" applyBorder="1" applyAlignment="1">
      <alignment horizontal="center"/>
    </xf>
    <xf numFmtId="0" fontId="0" fillId="6" borderId="8" xfId="0" applyFill="1" applyBorder="1"/>
    <xf numFmtId="0" fontId="0" fillId="0" borderId="9" xfId="0" applyBorder="1"/>
    <xf numFmtId="0" fontId="6" fillId="0" borderId="0" xfId="0" applyFont="1" applyAlignment="1">
      <alignment vertical="center"/>
    </xf>
    <xf numFmtId="0" fontId="10"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center"/>
    </xf>
    <xf numFmtId="0" fontId="17" fillId="0" borderId="0" xfId="0" applyFont="1" applyAlignment="1">
      <alignment horizontal="left"/>
    </xf>
    <xf numFmtId="0" fontId="19" fillId="5" borderId="7" xfId="0" applyFont="1" applyFill="1" applyBorder="1" applyAlignment="1">
      <alignment horizontal="left"/>
    </xf>
    <xf numFmtId="0" fontId="16" fillId="5" borderId="7" xfId="0" applyFont="1" applyFill="1" applyBorder="1" applyAlignment="1">
      <alignment horizontal="center"/>
    </xf>
    <xf numFmtId="0" fontId="17" fillId="5" borderId="7" xfId="0" applyFont="1" applyFill="1" applyBorder="1" applyAlignment="1">
      <alignment horizontal="left"/>
    </xf>
    <xf numFmtId="0" fontId="9" fillId="5" borderId="7" xfId="0" applyFont="1" applyFill="1" applyBorder="1" applyAlignment="1">
      <alignment horizontal="center"/>
    </xf>
    <xf numFmtId="0" fontId="11" fillId="0" borderId="0" xfId="0" applyFont="1" applyAlignment="1">
      <alignment horizontal="left" vertical="center"/>
    </xf>
    <xf numFmtId="0" fontId="10" fillId="0" borderId="0" xfId="0" applyFont="1" applyAlignment="1">
      <alignment vertical="center"/>
    </xf>
    <xf numFmtId="0" fontId="9" fillId="0" borderId="6" xfId="0" applyFont="1" applyBorder="1" applyAlignment="1">
      <alignment horizontal="left"/>
    </xf>
    <xf numFmtId="0" fontId="17" fillId="0" borderId="6" xfId="0" applyFont="1" applyBorder="1" applyAlignment="1">
      <alignment horizontal="left"/>
    </xf>
    <xf numFmtId="0" fontId="19" fillId="0" borderId="6" xfId="0" applyFont="1" applyBorder="1" applyAlignment="1">
      <alignment horizontal="left"/>
    </xf>
    <xf numFmtId="165" fontId="17" fillId="5" borderId="3" xfId="0" applyNumberFormat="1" applyFont="1" applyFill="1" applyBorder="1" applyAlignment="1">
      <alignment horizontal="center"/>
    </xf>
    <xf numFmtId="0" fontId="12" fillId="0" borderId="0" xfId="0" applyFont="1" applyAlignment="1">
      <alignment horizontal="center"/>
    </xf>
    <xf numFmtId="165" fontId="10" fillId="6" borderId="3" xfId="0" applyNumberFormat="1" applyFont="1" applyFill="1" applyBorder="1" applyAlignment="1">
      <alignment horizontal="center" vertical="center"/>
    </xf>
    <xf numFmtId="0" fontId="14" fillId="0" borderId="0" xfId="0" applyFont="1" applyAlignment="1">
      <alignment horizontal="center"/>
    </xf>
    <xf numFmtId="165" fontId="24" fillId="4" borderId="3" xfId="0" applyNumberFormat="1" applyFont="1" applyFill="1" applyBorder="1" applyAlignment="1" applyProtection="1">
      <alignment horizontal="center"/>
      <protection locked="0"/>
    </xf>
    <xf numFmtId="165" fontId="9" fillId="4" borderId="3" xfId="0" applyNumberFormat="1" applyFont="1" applyFill="1" applyBorder="1" applyAlignment="1" applyProtection="1">
      <alignment horizontal="center"/>
      <protection locked="0"/>
    </xf>
    <xf numFmtId="165" fontId="24" fillId="3" borderId="3" xfId="0" applyNumberFormat="1" applyFont="1" applyFill="1" applyBorder="1" applyAlignment="1" applyProtection="1">
      <alignment horizontal="center"/>
      <protection locked="0"/>
    </xf>
    <xf numFmtId="165" fontId="9" fillId="3" borderId="3" xfId="0" applyNumberFormat="1" applyFont="1" applyFill="1" applyBorder="1" applyAlignment="1" applyProtection="1">
      <alignment horizontal="center"/>
      <protection locked="0"/>
    </xf>
    <xf numFmtId="0" fontId="24" fillId="0" borderId="0" xfId="0" applyFont="1" applyProtection="1">
      <protection locked="0"/>
    </xf>
    <xf numFmtId="0" fontId="9" fillId="0" borderId="0" xfId="0" applyFont="1" applyProtection="1">
      <protection locked="0"/>
    </xf>
    <xf numFmtId="164" fontId="24" fillId="4" borderId="3" xfId="0" applyNumberFormat="1" applyFont="1" applyFill="1" applyBorder="1" applyAlignment="1" applyProtection="1">
      <alignment horizontal="center"/>
      <protection locked="0"/>
    </xf>
    <xf numFmtId="164" fontId="9" fillId="4" borderId="3" xfId="0" applyNumberFormat="1" applyFont="1" applyFill="1" applyBorder="1" applyAlignment="1" applyProtection="1">
      <alignment horizontal="center"/>
      <protection locked="0"/>
    </xf>
    <xf numFmtId="0" fontId="20" fillId="0" borderId="0" xfId="0" applyFont="1" applyProtection="1">
      <protection locked="0"/>
    </xf>
    <xf numFmtId="0" fontId="24" fillId="0" borderId="0" xfId="0" applyFont="1" applyAlignment="1" applyProtection="1">
      <alignment horizontal="center"/>
      <protection locked="0"/>
    </xf>
    <xf numFmtId="0" fontId="26" fillId="5" borderId="7" xfId="0" applyFont="1" applyFill="1" applyBorder="1" applyAlignment="1" applyProtection="1">
      <alignment horizontal="center"/>
      <protection locked="0"/>
    </xf>
    <xf numFmtId="4" fontId="24" fillId="5" borderId="7" xfId="0" applyNumberFormat="1" applyFont="1" applyFill="1" applyBorder="1" applyAlignment="1" applyProtection="1">
      <alignment horizontal="center"/>
      <protection locked="0"/>
    </xf>
    <xf numFmtId="2" fontId="20" fillId="5" borderId="7" xfId="0" applyNumberFormat="1" applyFont="1" applyFill="1" applyBorder="1" applyAlignment="1" applyProtection="1">
      <alignment horizontal="center"/>
      <protection locked="0"/>
    </xf>
    <xf numFmtId="0" fontId="24" fillId="5" borderId="7" xfId="0" applyFont="1" applyFill="1" applyBorder="1" applyAlignment="1" applyProtection="1">
      <alignment horizontal="center"/>
      <protection locked="0"/>
    </xf>
    <xf numFmtId="2" fontId="25" fillId="5" borderId="7" xfId="0" applyNumberFormat="1" applyFont="1" applyFill="1" applyBorder="1" applyAlignment="1" applyProtection="1">
      <alignment horizontal="center"/>
      <protection locked="0"/>
    </xf>
    <xf numFmtId="2" fontId="24" fillId="5" borderId="7" xfId="0" applyNumberFormat="1" applyFont="1" applyFill="1" applyBorder="1" applyAlignment="1" applyProtection="1">
      <alignment horizontal="center"/>
      <protection locked="0"/>
    </xf>
    <xf numFmtId="4" fontId="20" fillId="5" borderId="7" xfId="0" applyNumberFormat="1" applyFont="1" applyFill="1" applyBorder="1" applyAlignment="1" applyProtection="1">
      <alignment horizontal="center"/>
      <protection locked="0"/>
    </xf>
    <xf numFmtId="0" fontId="0" fillId="0" borderId="0" xfId="0" applyAlignment="1">
      <alignment wrapText="1"/>
    </xf>
    <xf numFmtId="0" fontId="30" fillId="0" borderId="0" xfId="0" applyFont="1" applyAlignment="1">
      <alignment horizontal="left" vertical="top" wrapText="1"/>
    </xf>
    <xf numFmtId="0" fontId="29" fillId="0" borderId="0" xfId="0" applyFont="1" applyAlignment="1">
      <alignment horizontal="left" vertical="top" wrapText="1"/>
    </xf>
    <xf numFmtId="0" fontId="31" fillId="0" borderId="0" xfId="5" applyAlignment="1">
      <alignment horizontal="left" vertical="top" wrapText="1"/>
    </xf>
    <xf numFmtId="0" fontId="27" fillId="0" borderId="0" xfId="0" applyFont="1" applyAlignment="1">
      <alignment horizontal="left" vertical="top" wrapText="1"/>
    </xf>
    <xf numFmtId="0" fontId="28" fillId="0" borderId="0" xfId="0" applyFont="1" applyAlignment="1">
      <alignment horizontal="left" vertical="top" wrapText="1"/>
    </xf>
    <xf numFmtId="0" fontId="31" fillId="0" borderId="0" xfId="5"/>
    <xf numFmtId="0" fontId="13"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xf>
    <xf numFmtId="0" fontId="17" fillId="0" borderId="0" xfId="0" applyFont="1" applyAlignment="1">
      <alignment horizontal="left"/>
    </xf>
    <xf numFmtId="4" fontId="24" fillId="3" borderId="4" xfId="0" applyNumberFormat="1" applyFont="1" applyFill="1" applyBorder="1" applyAlignment="1" applyProtection="1">
      <alignment horizontal="center"/>
      <protection locked="0"/>
    </xf>
    <xf numFmtId="4" fontId="24" fillId="3" borderId="5" xfId="0" applyNumberFormat="1" applyFont="1" applyFill="1" applyBorder="1" applyAlignment="1" applyProtection="1">
      <alignment horizontal="center"/>
      <protection locked="0"/>
    </xf>
    <xf numFmtId="3" fontId="24" fillId="4" borderId="4" xfId="0" applyNumberFormat="1" applyFont="1" applyFill="1" applyBorder="1" applyAlignment="1" applyProtection="1">
      <alignment horizontal="center"/>
      <protection locked="0"/>
    </xf>
    <xf numFmtId="3" fontId="24" fillId="4" borderId="5" xfId="0" applyNumberFormat="1" applyFont="1" applyFill="1" applyBorder="1" applyAlignment="1" applyProtection="1">
      <alignment horizontal="center"/>
      <protection locked="0"/>
    </xf>
    <xf numFmtId="164" fontId="24" fillId="4" borderId="4" xfId="0" applyNumberFormat="1" applyFont="1" applyFill="1" applyBorder="1" applyAlignment="1" applyProtection="1">
      <alignment horizontal="center"/>
      <protection locked="0"/>
    </xf>
    <xf numFmtId="164" fontId="24" fillId="4" borderId="5" xfId="0" applyNumberFormat="1" applyFont="1" applyFill="1" applyBorder="1" applyAlignment="1" applyProtection="1">
      <alignment horizontal="center"/>
      <protection locked="0"/>
    </xf>
    <xf numFmtId="0" fontId="25" fillId="3" borderId="4" xfId="0" applyFont="1" applyFill="1" applyBorder="1" applyAlignment="1" applyProtection="1">
      <alignment horizontal="center"/>
      <protection locked="0"/>
    </xf>
    <xf numFmtId="0" fontId="25" fillId="3" borderId="5" xfId="0" applyFont="1" applyFill="1" applyBorder="1" applyAlignment="1" applyProtection="1">
      <alignment horizontal="center"/>
      <protection locked="0"/>
    </xf>
    <xf numFmtId="4" fontId="24" fillId="4" borderId="4" xfId="0" applyNumberFormat="1" applyFont="1" applyFill="1" applyBorder="1" applyAlignment="1" applyProtection="1">
      <alignment horizontal="center"/>
      <protection locked="0"/>
    </xf>
    <xf numFmtId="4" fontId="24" fillId="4" borderId="5" xfId="0" applyNumberFormat="1" applyFont="1" applyFill="1" applyBorder="1" applyAlignment="1" applyProtection="1">
      <alignment horizontal="center"/>
      <protection locked="0"/>
    </xf>
    <xf numFmtId="2" fontId="25" fillId="3" borderId="4" xfId="0" applyNumberFormat="1" applyFont="1" applyFill="1" applyBorder="1" applyAlignment="1" applyProtection="1">
      <alignment horizontal="center"/>
      <protection locked="0"/>
    </xf>
    <xf numFmtId="2" fontId="25" fillId="3" borderId="5" xfId="0" applyNumberFormat="1" applyFont="1" applyFill="1" applyBorder="1" applyAlignment="1" applyProtection="1">
      <alignment horizontal="center"/>
      <protection locked="0"/>
    </xf>
    <xf numFmtId="0" fontId="19" fillId="0" borderId="0" xfId="0" applyFont="1" applyAlignment="1">
      <alignment horizontal="left"/>
    </xf>
    <xf numFmtId="0" fontId="10" fillId="0" borderId="0" xfId="0" applyFont="1" applyAlignment="1">
      <alignment vertical="center"/>
    </xf>
    <xf numFmtId="0" fontId="22" fillId="5" borderId="7" xfId="0" applyFont="1" applyFill="1" applyBorder="1" applyAlignment="1">
      <alignment horizontal="center" vertical="center" textRotation="90"/>
    </xf>
  </cellXfs>
  <cellStyles count="6">
    <cellStyle name="Link" xfId="5" builtinId="8"/>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32425</xdr:rowOff>
    </xdr:from>
    <xdr:to>
      <xdr:col>10</xdr:col>
      <xdr:colOff>719442</xdr:colOff>
      <xdr:row>11</xdr:row>
      <xdr:rowOff>97277</xdr:rowOff>
    </xdr:to>
    <xdr:sp macro="" textlink="">
      <xdr:nvSpPr>
        <xdr:cNvPr id="13" name="Abgerundetes Rechteck 12">
          <a:extLst>
            <a:ext uri="{FF2B5EF4-FFF2-40B4-BE49-F238E27FC236}">
              <a16:creationId xmlns:a16="http://schemas.microsoft.com/office/drawing/2014/main" id="{00000000-0008-0000-0000-00000D000000}"/>
            </a:ext>
          </a:extLst>
        </xdr:cNvPr>
        <xdr:cNvSpPr/>
      </xdr:nvSpPr>
      <xdr:spPr>
        <a:xfrm>
          <a:off x="233059" y="731601"/>
          <a:ext cx="14094973" cy="1290942"/>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22067</xdr:colOff>
      <xdr:row>1</xdr:row>
      <xdr:rowOff>58536</xdr:rowOff>
    </xdr:from>
    <xdr:to>
      <xdr:col>10</xdr:col>
      <xdr:colOff>295947</xdr:colOff>
      <xdr:row>2</xdr:row>
      <xdr:rowOff>93679</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255126" y="119334"/>
          <a:ext cx="13649411" cy="420196"/>
        </a:xfrm>
        <a:prstGeom prst="rect">
          <a:avLst/>
        </a:prstGeom>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chemeClr val="accent2"/>
              </a:solidFill>
            </a:rPr>
            <a:t>naBe-Tool zur Berechnung der Total-Cost-of-Ownership</a:t>
          </a:r>
          <a:r>
            <a:rPr lang="de-DE" sz="2400" baseline="0">
              <a:solidFill>
                <a:schemeClr val="accent2"/>
              </a:solidFill>
            </a:rPr>
            <a:t> (TCO)</a:t>
          </a:r>
          <a:r>
            <a:rPr lang="de-DE" sz="2400">
              <a:solidFill>
                <a:schemeClr val="accent2"/>
              </a:solidFill>
            </a:rPr>
            <a:t> von Dunstabzugshauben</a:t>
          </a:r>
        </a:p>
      </xdr:txBody>
    </xdr:sp>
    <xdr:clientData/>
  </xdr:twoCellAnchor>
  <xdr:twoCellAnchor>
    <xdr:from>
      <xdr:col>1</xdr:col>
      <xdr:colOff>5952</xdr:colOff>
      <xdr:row>13</xdr:row>
      <xdr:rowOff>84667</xdr:rowOff>
    </xdr:from>
    <xdr:to>
      <xdr:col>11</xdr:col>
      <xdr:colOff>8466</xdr:colOff>
      <xdr:row>55</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de-DE" sz="1800" kern="1200">
            <a:solidFill>
              <a:schemeClr val="lt1"/>
            </a:solidFill>
            <a:latin typeface="+mn-lt"/>
            <a:ea typeface="+mn-ea"/>
            <a:cs typeface="+mn-cs"/>
          </a:endParaRPr>
        </a:p>
      </xdr:txBody>
    </xdr:sp>
    <xdr:clientData/>
  </xdr:twoCellAnchor>
  <xdr:twoCellAnchor>
    <xdr:from>
      <xdr:col>2</xdr:col>
      <xdr:colOff>11985</xdr:colOff>
      <xdr:row>14</xdr:row>
      <xdr:rowOff>103452</xdr:rowOff>
    </xdr:from>
    <xdr:to>
      <xdr:col>3</xdr:col>
      <xdr:colOff>1279585</xdr:colOff>
      <xdr:row>15</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57</xdr:row>
      <xdr:rowOff>6879</xdr:rowOff>
    </xdr:from>
    <xdr:to>
      <xdr:col>3</xdr:col>
      <xdr:colOff>1263652</xdr:colOff>
      <xdr:row>58</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74</xdr:row>
      <xdr:rowOff>50800</xdr:rowOff>
    </xdr:from>
    <xdr:to>
      <xdr:col>10</xdr:col>
      <xdr:colOff>787400</xdr:colOff>
      <xdr:row>85</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de-DE" sz="1800" kern="1200">
            <a:solidFill>
              <a:schemeClr val="lt1"/>
            </a:solidFill>
            <a:latin typeface="+mn-lt"/>
            <a:ea typeface="+mn-ea"/>
            <a:cs typeface="+mn-cs"/>
          </a:endParaRPr>
        </a:p>
      </xdr:txBody>
    </xdr:sp>
    <xdr:clientData/>
  </xdr:twoCellAnchor>
  <xdr:twoCellAnchor>
    <xdr:from>
      <xdr:col>1</xdr:col>
      <xdr:colOff>8467</xdr:colOff>
      <xdr:row>56</xdr:row>
      <xdr:rowOff>73328</xdr:rowOff>
    </xdr:from>
    <xdr:to>
      <xdr:col>11</xdr:col>
      <xdr:colOff>1</xdr:colOff>
      <xdr:row>73</xdr:row>
      <xdr:rowOff>156104</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45534" y="4950128"/>
          <a:ext cx="13004800" cy="3046109"/>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de-DE" sz="1800" kern="1200">
            <a:solidFill>
              <a:schemeClr val="lt1"/>
            </a:solidFill>
            <a:latin typeface="+mn-lt"/>
            <a:ea typeface="+mn-ea"/>
            <a:cs typeface="+mn-cs"/>
          </a:endParaRPr>
        </a:p>
      </xdr:txBody>
    </xdr:sp>
    <xdr:clientData/>
  </xdr:twoCellAnchor>
  <xdr:twoCellAnchor>
    <xdr:from>
      <xdr:col>1</xdr:col>
      <xdr:colOff>570096</xdr:colOff>
      <xdr:row>74</xdr:row>
      <xdr:rowOff>180576</xdr:rowOff>
    </xdr:from>
    <xdr:to>
      <xdr:col>3</xdr:col>
      <xdr:colOff>1261963</xdr:colOff>
      <xdr:row>77</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8</xdr:col>
      <xdr:colOff>683190</xdr:colOff>
      <xdr:row>4</xdr:row>
      <xdr:rowOff>109772</xdr:rowOff>
    </xdr:from>
    <xdr:to>
      <xdr:col>9</xdr:col>
      <xdr:colOff>776321</xdr:colOff>
      <xdr:row>11</xdr:row>
      <xdr:rowOff>42878</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4387" y="808948"/>
          <a:ext cx="1136828" cy="1159196"/>
        </a:xfrm>
        <a:prstGeom prst="rect">
          <a:avLst/>
        </a:prstGeom>
      </xdr:spPr>
    </xdr:pic>
    <xdr:clientData/>
  </xdr:twoCellAnchor>
  <xdr:twoCellAnchor>
    <xdr:from>
      <xdr:col>1</xdr:col>
      <xdr:colOff>557274</xdr:colOff>
      <xdr:row>4</xdr:row>
      <xdr:rowOff>104352</xdr:rowOff>
    </xdr:from>
    <xdr:to>
      <xdr:col>2</xdr:col>
      <xdr:colOff>1459149</xdr:colOff>
      <xdr:row>6</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chemeClr val="accent2">
            <a:lumMod val="75000"/>
          </a:schemeClr>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nb.at/isaweb/report.do?lang=DE&amp;report=2.1" TargetMode="External"/><Relationship Id="rId1" Type="http://schemas.openxmlformats.org/officeDocument/2006/relationships/hyperlink" Target="https://www.e-control.at/statistik/e-statistik/archiv/marktstatistik/preisentwicklung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9"/>
  <sheetViews>
    <sheetView showGridLines="0" topLeftCell="A10" zoomScale="94" zoomScaleNormal="90" workbookViewId="0">
      <selection activeCell="C53" sqref="C53:D53"/>
    </sheetView>
  </sheetViews>
  <sheetFormatPr baseColWidth="10" defaultRowHeight="14.5" x14ac:dyDescent="0.35"/>
  <cols>
    <col min="1" max="1" width="3.453125" customWidth="1"/>
    <col min="2" max="2" width="8.26953125" customWidth="1"/>
    <col min="3" max="3" width="39.26953125" customWidth="1"/>
    <col min="4" max="4" width="51.26953125" customWidth="1"/>
    <col min="5" max="5" width="23.453125" customWidth="1"/>
    <col min="6" max="10" width="15.7265625" customWidth="1"/>
    <col min="11" max="11" width="11.54296875" customWidth="1"/>
    <col min="12" max="12" width="12.7265625" customWidth="1"/>
    <col min="13" max="13" width="16.453125" customWidth="1"/>
  </cols>
  <sheetData>
    <row r="1" spans="2:9" ht="4.9000000000000004" customHeight="1" x14ac:dyDescent="0.35"/>
    <row r="2" spans="2:9" ht="30" customHeight="1" x14ac:dyDescent="0.35">
      <c r="B2" s="66"/>
      <c r="C2" s="66"/>
      <c r="D2" s="66"/>
      <c r="E2" s="66"/>
      <c r="F2" s="66"/>
      <c r="G2" s="66"/>
      <c r="H2" s="66"/>
      <c r="I2" s="66"/>
    </row>
    <row r="3" spans="2:9" x14ac:dyDescent="0.35">
      <c r="C3" s="8" t="s">
        <v>29</v>
      </c>
    </row>
    <row r="4" spans="2:9" ht="4.9000000000000004" customHeight="1" x14ac:dyDescent="0.35"/>
    <row r="5" spans="2:9" ht="15.65" customHeight="1" x14ac:dyDescent="0.35">
      <c r="C5" s="7"/>
    </row>
    <row r="6" spans="2:9" ht="15.65" customHeight="1" x14ac:dyDescent="0.35">
      <c r="C6" s="7"/>
    </row>
    <row r="7" spans="2:9" ht="5.5" customHeight="1" x14ac:dyDescent="0.35"/>
    <row r="8" spans="2:9" ht="15.65" customHeight="1" x14ac:dyDescent="0.35">
      <c r="C8" s="19"/>
      <c r="D8" s="20" t="s">
        <v>45</v>
      </c>
    </row>
    <row r="9" spans="2:9" ht="15.65" customHeight="1" x14ac:dyDescent="0.35">
      <c r="C9" s="21"/>
      <c r="D9" s="20" t="s">
        <v>44</v>
      </c>
    </row>
    <row r="10" spans="2:9" ht="15.65" customHeight="1" x14ac:dyDescent="0.35">
      <c r="C10" s="22"/>
      <c r="D10" s="20" t="s">
        <v>43</v>
      </c>
    </row>
    <row r="11" spans="2:9" ht="15.65" customHeight="1" x14ac:dyDescent="0.35">
      <c r="C11" s="23"/>
      <c r="D11" s="20" t="s">
        <v>42</v>
      </c>
    </row>
    <row r="12" spans="2:9" ht="15.65" customHeight="1" x14ac:dyDescent="0.35">
      <c r="D12" s="20"/>
    </row>
    <row r="13" spans="2:9" ht="6" customHeight="1" x14ac:dyDescent="0.35">
      <c r="C13" s="7"/>
    </row>
    <row r="14" spans="2:9" ht="10.15" customHeight="1" x14ac:dyDescent="0.35"/>
    <row r="15" spans="2:9" ht="27.65" customHeight="1" x14ac:dyDescent="0.35"/>
    <row r="16" spans="2:9" ht="19.899999999999999" customHeight="1" x14ac:dyDescent="0.35">
      <c r="B16" s="4"/>
      <c r="C16" s="24"/>
      <c r="D16" s="4"/>
      <c r="E16" s="4"/>
      <c r="F16" s="4"/>
      <c r="G16" s="4"/>
      <c r="H16" s="4"/>
      <c r="I16" s="4"/>
    </row>
    <row r="17" spans="2:28" ht="10.15" customHeight="1" x14ac:dyDescent="0.35"/>
    <row r="18" spans="2:28" ht="15.5" x14ac:dyDescent="0.35">
      <c r="C18" s="67" t="s">
        <v>27</v>
      </c>
      <c r="D18" s="67"/>
    </row>
    <row r="19" spans="2:28" ht="15.5" x14ac:dyDescent="0.35">
      <c r="C19" s="69" t="s">
        <v>10</v>
      </c>
      <c r="D19" s="69"/>
      <c r="E19" s="27" t="s">
        <v>0</v>
      </c>
      <c r="F19" s="73">
        <v>10</v>
      </c>
      <c r="G19" s="74"/>
    </row>
    <row r="20" spans="2:28" ht="15.5" x14ac:dyDescent="0.35">
      <c r="C20" s="70" t="s">
        <v>17</v>
      </c>
      <c r="D20" s="70"/>
      <c r="E20" s="27" t="s">
        <v>15</v>
      </c>
      <c r="F20" s="75">
        <v>10</v>
      </c>
      <c r="G20" s="76"/>
    </row>
    <row r="21" spans="2:28" ht="15.5" x14ac:dyDescent="0.35">
      <c r="C21" s="70" t="s">
        <v>19</v>
      </c>
      <c r="D21" s="70"/>
      <c r="E21" s="27" t="s">
        <v>9</v>
      </c>
      <c r="F21" s="79">
        <v>0.3</v>
      </c>
      <c r="G21" s="80"/>
    </row>
    <row r="22" spans="2:28" ht="7.15" customHeight="1" x14ac:dyDescent="0.35">
      <c r="C22" s="28"/>
      <c r="D22" s="28"/>
      <c r="E22" s="27"/>
      <c r="F22" s="50"/>
      <c r="G22" s="50"/>
    </row>
    <row r="23" spans="2:28" ht="15.5" x14ac:dyDescent="0.35">
      <c r="C23" s="67" t="s">
        <v>28</v>
      </c>
      <c r="D23" s="67"/>
      <c r="E23" s="27"/>
      <c r="F23" s="50"/>
      <c r="G23" s="50"/>
    </row>
    <row r="24" spans="2:28" ht="15.5" x14ac:dyDescent="0.35">
      <c r="C24" s="70" t="s">
        <v>30</v>
      </c>
      <c r="D24" s="70"/>
      <c r="E24" s="27" t="s">
        <v>1</v>
      </c>
      <c r="F24" s="81">
        <v>10</v>
      </c>
      <c r="G24" s="82"/>
    </row>
    <row r="25" spans="2:28" ht="15.5" x14ac:dyDescent="0.35">
      <c r="C25" s="70" t="s">
        <v>34</v>
      </c>
      <c r="D25" s="70"/>
      <c r="E25" s="27" t="s">
        <v>1</v>
      </c>
      <c r="F25" s="71">
        <v>-0.86</v>
      </c>
      <c r="G25" s="72"/>
    </row>
    <row r="26" spans="2:28" ht="15.5" hidden="1" x14ac:dyDescent="0.35">
      <c r="C26" s="28"/>
      <c r="D26" s="28"/>
      <c r="E26" s="27"/>
      <c r="F26" s="51"/>
      <c r="G26" s="51"/>
    </row>
    <row r="27" spans="2:28" ht="15.5" hidden="1" x14ac:dyDescent="0.35">
      <c r="B27" s="9"/>
      <c r="C27" s="29" t="s">
        <v>31</v>
      </c>
      <c r="D27" s="30">
        <v>1</v>
      </c>
      <c r="E27" s="10">
        <v>2</v>
      </c>
      <c r="F27" s="52">
        <v>3</v>
      </c>
      <c r="G27" s="52">
        <v>4</v>
      </c>
      <c r="H27" s="10">
        <v>5</v>
      </c>
      <c r="I27" s="10">
        <v>6</v>
      </c>
      <c r="J27" s="10">
        <v>7</v>
      </c>
      <c r="K27" s="10">
        <v>8</v>
      </c>
      <c r="L27" s="10">
        <v>9</v>
      </c>
      <c r="M27" s="10">
        <v>10</v>
      </c>
      <c r="N27" s="10">
        <v>11</v>
      </c>
      <c r="O27" s="10">
        <v>12</v>
      </c>
      <c r="P27" s="10">
        <v>13</v>
      </c>
      <c r="Q27" s="10">
        <v>14</v>
      </c>
      <c r="R27" s="10">
        <v>15</v>
      </c>
      <c r="S27" s="10">
        <v>16</v>
      </c>
      <c r="T27" s="10">
        <v>17</v>
      </c>
      <c r="U27" s="10">
        <v>18</v>
      </c>
      <c r="V27" s="10">
        <v>19</v>
      </c>
      <c r="W27" s="10">
        <v>20</v>
      </c>
      <c r="X27" s="10">
        <v>21</v>
      </c>
      <c r="Y27" s="10">
        <v>22</v>
      </c>
      <c r="Z27" s="10">
        <v>23</v>
      </c>
      <c r="AA27" s="10">
        <v>24</v>
      </c>
      <c r="AB27" s="10">
        <v>25</v>
      </c>
    </row>
    <row r="28" spans="2:28" ht="15.5" hidden="1" x14ac:dyDescent="0.35">
      <c r="B28" s="9"/>
      <c r="C28" s="31" t="s">
        <v>32</v>
      </c>
      <c r="D28" s="11">
        <f>F21</f>
        <v>0.3</v>
      </c>
      <c r="E28" s="12">
        <f>D28*(1+$F$24/100)</f>
        <v>0.33</v>
      </c>
      <c r="F28" s="53">
        <f t="shared" ref="F28:M28" si="0">E28*(1+$F$24/100)</f>
        <v>0.36300000000000004</v>
      </c>
      <c r="G28" s="53">
        <f t="shared" si="0"/>
        <v>0.3993000000000001</v>
      </c>
      <c r="H28" s="12">
        <f t="shared" si="0"/>
        <v>0.43923000000000012</v>
      </c>
      <c r="I28" s="12">
        <f t="shared" si="0"/>
        <v>0.48315300000000017</v>
      </c>
      <c r="J28" s="12">
        <f t="shared" si="0"/>
        <v>0.53146830000000023</v>
      </c>
      <c r="K28" s="12">
        <f t="shared" si="0"/>
        <v>0.58461513000000032</v>
      </c>
      <c r="L28" s="12">
        <f t="shared" si="0"/>
        <v>0.64307664300000045</v>
      </c>
      <c r="M28" s="12">
        <f t="shared" si="0"/>
        <v>0.70738430730000057</v>
      </c>
      <c r="N28" s="12">
        <f t="shared" ref="N28" si="1">M28*(1+$F$24/100)</f>
        <v>0.77812273803000065</v>
      </c>
      <c r="O28" s="12">
        <f t="shared" ref="O28" si="2">N28*(1+$F$24/100)</f>
        <v>0.8559350118330008</v>
      </c>
      <c r="P28" s="12">
        <f t="shared" ref="P28" si="3">O28*(1+$F$24/100)</f>
        <v>0.94152851301630092</v>
      </c>
      <c r="Q28" s="12">
        <f t="shared" ref="Q28" si="4">P28*(1+$F$24/100)</f>
        <v>1.035681364317931</v>
      </c>
      <c r="R28" s="12">
        <f t="shared" ref="R28" si="5">Q28*(1+$F$24/100)</f>
        <v>1.1392495007497243</v>
      </c>
      <c r="S28" s="12">
        <f t="shared" ref="S28" si="6">R28*(1+$F$24/100)</f>
        <v>1.2531744508246969</v>
      </c>
      <c r="T28" s="12">
        <f t="shared" ref="T28" si="7">S28*(1+$F$24/100)</f>
        <v>1.3784918959071668</v>
      </c>
      <c r="U28" s="12">
        <f t="shared" ref="U28" si="8">T28*(1+$F$24/100)</f>
        <v>1.5163410854978836</v>
      </c>
      <c r="V28" s="12">
        <f t="shared" ref="V28" si="9">U28*(1+$F$24/100)</f>
        <v>1.6679751940476721</v>
      </c>
      <c r="W28" s="12">
        <f t="shared" ref="W28" si="10">V28*(1+$F$24/100)</f>
        <v>1.8347727134524394</v>
      </c>
      <c r="X28" s="12">
        <f t="shared" ref="X28" si="11">W28*(1+$F$24/100)</f>
        <v>2.0182499847976834</v>
      </c>
      <c r="Y28" s="12">
        <f t="shared" ref="Y28" si="12">X28*(1+$F$24/100)</f>
        <v>2.2200749832774518</v>
      </c>
      <c r="Z28" s="12">
        <f t="shared" ref="Z28" si="13">Y28*(1+$F$24/100)</f>
        <v>2.4420824816051971</v>
      </c>
      <c r="AA28" s="12">
        <f t="shared" ref="AA28" si="14">Z28*(1+$F$24/100)</f>
        <v>2.6862907297657173</v>
      </c>
      <c r="AB28" s="12">
        <f t="shared" ref="AB28" si="15">AA28*(1+$F$24/100)</f>
        <v>2.9549198027422894</v>
      </c>
    </row>
    <row r="29" spans="2:28" ht="15.5" hidden="1" x14ac:dyDescent="0.35">
      <c r="B29" s="9"/>
      <c r="C29" s="31" t="s">
        <v>33</v>
      </c>
      <c r="D29" s="11">
        <f>D28</f>
        <v>0.3</v>
      </c>
      <c r="E29" s="12">
        <f>D29+E28</f>
        <v>0.63</v>
      </c>
      <c r="F29" s="53">
        <f t="shared" ref="F29:K29" si="16">E29+F28</f>
        <v>0.9930000000000001</v>
      </c>
      <c r="G29" s="53">
        <f t="shared" si="16"/>
        <v>1.3923000000000001</v>
      </c>
      <c r="H29" s="12">
        <f t="shared" si="16"/>
        <v>1.8315300000000003</v>
      </c>
      <c r="I29" s="12">
        <f t="shared" si="16"/>
        <v>2.3146830000000005</v>
      </c>
      <c r="J29" s="12">
        <f t="shared" si="16"/>
        <v>2.8461513000000007</v>
      </c>
      <c r="K29" s="12">
        <f t="shared" si="16"/>
        <v>3.4307664300000011</v>
      </c>
      <c r="L29" s="12">
        <f t="shared" ref="L29" si="17">K29+L28</f>
        <v>4.0738430730000017</v>
      </c>
      <c r="M29" s="12">
        <f t="shared" ref="M29" si="18">L29+M28</f>
        <v>4.7812273803000025</v>
      </c>
      <c r="N29" s="12">
        <f t="shared" ref="N29" si="19">M29+N28</f>
        <v>5.5593501183300029</v>
      </c>
      <c r="O29" s="12">
        <f t="shared" ref="O29" si="20">N29+O28</f>
        <v>6.4152851301630038</v>
      </c>
      <c r="P29" s="12">
        <f t="shared" ref="P29" si="21">O29+P28</f>
        <v>7.3568136431793043</v>
      </c>
      <c r="Q29" s="12">
        <f t="shared" ref="Q29" si="22">P29+Q28</f>
        <v>8.3924950074972351</v>
      </c>
      <c r="R29" s="12">
        <f t="shared" ref="R29" si="23">Q29+R28</f>
        <v>9.531744508246959</v>
      </c>
      <c r="S29" s="12">
        <f t="shared" ref="S29" si="24">R29+S28</f>
        <v>10.784918959071655</v>
      </c>
      <c r="T29" s="12">
        <f t="shared" ref="T29" si="25">S29+T28</f>
        <v>12.163410854978823</v>
      </c>
      <c r="U29" s="12">
        <f t="shared" ref="U29" si="26">T29+U28</f>
        <v>13.679751940476706</v>
      </c>
      <c r="V29" s="12">
        <f t="shared" ref="V29" si="27">U29+V28</f>
        <v>15.347727134524378</v>
      </c>
      <c r="W29" s="12">
        <f t="shared" ref="W29" si="28">V29+W28</f>
        <v>17.182499847976818</v>
      </c>
      <c r="X29" s="12">
        <f t="shared" ref="X29" si="29">W29+X28</f>
        <v>19.200749832774502</v>
      </c>
      <c r="Y29" s="12">
        <f t="shared" ref="Y29" si="30">X29+Y28</f>
        <v>21.420824816051955</v>
      </c>
      <c r="Z29" s="12">
        <f t="shared" ref="Z29" si="31">Y29+Z28</f>
        <v>23.862907297657152</v>
      </c>
      <c r="AA29" s="12">
        <f t="shared" ref="AA29" si="32">Z29+AA28</f>
        <v>26.549198027422868</v>
      </c>
      <c r="AB29" s="12">
        <f t="shared" ref="AB29" si="33">AA29+AB28</f>
        <v>29.504117830165157</v>
      </c>
    </row>
    <row r="30" spans="2:28" ht="15.5" hidden="1" x14ac:dyDescent="0.35">
      <c r="B30" s="9"/>
      <c r="C30" s="31" t="s">
        <v>34</v>
      </c>
      <c r="D30" s="13">
        <f>1/(1+$F$25/100)^(D27-1)</f>
        <v>1</v>
      </c>
      <c r="E30" s="13">
        <f t="shared" ref="E30:AB30" si="34">1/(1+$F$25/100)^(E27-1)</f>
        <v>1.0086746015735324</v>
      </c>
      <c r="F30" s="54">
        <f t="shared" si="34"/>
        <v>1.0174244518595243</v>
      </c>
      <c r="G30" s="54">
        <f t="shared" si="34"/>
        <v>1.0262502036105754</v>
      </c>
      <c r="H30" s="13">
        <f t="shared" si="34"/>
        <v>1.0351525152416536</v>
      </c>
      <c r="I30" s="13">
        <f t="shared" si="34"/>
        <v>1.0441320508792149</v>
      </c>
      <c r="J30" s="13">
        <f t="shared" si="34"/>
        <v>1.0531894804107473</v>
      </c>
      <c r="K30" s="13">
        <f t="shared" si="34"/>
        <v>1.0623254795347461</v>
      </c>
      <c r="L30" s="13">
        <f t="shared" si="34"/>
        <v>1.0715407298111217</v>
      </c>
      <c r="M30" s="13">
        <f t="shared" si="34"/>
        <v>1.0808359187120453</v>
      </c>
      <c r="N30" s="13">
        <f t="shared" si="34"/>
        <v>1.0902117396732354</v>
      </c>
      <c r="O30" s="13">
        <f t="shared" si="34"/>
        <v>1.0996688921456883</v>
      </c>
      <c r="P30" s="13">
        <f t="shared" si="34"/>
        <v>1.1092080816478598</v>
      </c>
      <c r="Q30" s="13">
        <f t="shared" si="34"/>
        <v>1.1188300198182972</v>
      </c>
      <c r="R30" s="13">
        <f t="shared" si="34"/>
        <v>1.1285354244687285</v>
      </c>
      <c r="S30" s="13">
        <f t="shared" si="34"/>
        <v>1.1383250196376118</v>
      </c>
      <c r="T30" s="13">
        <f t="shared" si="34"/>
        <v>1.1481995356441514</v>
      </c>
      <c r="U30" s="13">
        <f t="shared" si="34"/>
        <v>1.1581597091427793</v>
      </c>
      <c r="V30" s="13">
        <f t="shared" si="34"/>
        <v>1.1682062831781113</v>
      </c>
      <c r="W30" s="13">
        <f t="shared" si="34"/>
        <v>1.1783400072403785</v>
      </c>
      <c r="X30" s="13">
        <f t="shared" si="34"/>
        <v>1.1885616373213421</v>
      </c>
      <c r="Y30" s="13">
        <f t="shared" si="34"/>
        <v>1.1988719359706901</v>
      </c>
      <c r="Z30" s="13">
        <f t="shared" si="34"/>
        <v>1.2092716723529253</v>
      </c>
      <c r="AA30" s="13">
        <f t="shared" si="34"/>
        <v>1.2197616223047461</v>
      </c>
      <c r="AB30" s="13">
        <f t="shared" si="34"/>
        <v>1.2303425683929252</v>
      </c>
    </row>
    <row r="31" spans="2:28" ht="9" hidden="1" customHeight="1" x14ac:dyDescent="0.35">
      <c r="B31" s="9"/>
      <c r="C31" s="31"/>
      <c r="D31" s="9"/>
      <c r="E31" s="32"/>
      <c r="F31" s="55"/>
      <c r="G31" s="55"/>
      <c r="H31" s="9"/>
      <c r="I31" s="9"/>
      <c r="J31" s="9"/>
      <c r="K31" s="9"/>
      <c r="L31" s="9"/>
      <c r="M31" s="9"/>
      <c r="N31" s="9"/>
      <c r="O31" s="9"/>
      <c r="P31" s="9"/>
      <c r="Q31" s="9"/>
      <c r="R31" s="9"/>
      <c r="S31" s="9"/>
      <c r="T31" s="9"/>
      <c r="U31" s="9"/>
      <c r="V31" s="9"/>
      <c r="W31" s="9"/>
      <c r="X31" s="9"/>
      <c r="Y31" s="9"/>
      <c r="Z31" s="9"/>
      <c r="AA31" s="9"/>
      <c r="AB31" s="9"/>
    </row>
    <row r="32" spans="2:28" ht="15.65" hidden="1" customHeight="1" x14ac:dyDescent="0.35">
      <c r="B32" s="85" t="s">
        <v>2</v>
      </c>
      <c r="C32" s="31" t="s">
        <v>8</v>
      </c>
      <c r="D32" s="14">
        <f t="shared" ref="D32:T32" si="35">$F$67*D28</f>
        <v>0</v>
      </c>
      <c r="E32" s="14">
        <f t="shared" si="35"/>
        <v>0</v>
      </c>
      <c r="F32" s="56">
        <f t="shared" si="35"/>
        <v>0</v>
      </c>
      <c r="G32" s="56">
        <f t="shared" si="35"/>
        <v>0</v>
      </c>
      <c r="H32" s="14">
        <f t="shared" si="35"/>
        <v>0</v>
      </c>
      <c r="I32" s="14">
        <f t="shared" si="35"/>
        <v>0</v>
      </c>
      <c r="J32" s="14">
        <f t="shared" si="35"/>
        <v>0</v>
      </c>
      <c r="K32" s="14">
        <f t="shared" si="35"/>
        <v>0</v>
      </c>
      <c r="L32" s="14">
        <f t="shared" si="35"/>
        <v>0</v>
      </c>
      <c r="M32" s="14">
        <f t="shared" si="35"/>
        <v>0</v>
      </c>
      <c r="N32" s="14">
        <f t="shared" si="35"/>
        <v>0</v>
      </c>
      <c r="O32" s="14">
        <f t="shared" si="35"/>
        <v>0</v>
      </c>
      <c r="P32" s="14">
        <f t="shared" si="35"/>
        <v>0</v>
      </c>
      <c r="Q32" s="14">
        <f t="shared" si="35"/>
        <v>0</v>
      </c>
      <c r="R32" s="14">
        <f t="shared" si="35"/>
        <v>0</v>
      </c>
      <c r="S32" s="14">
        <f t="shared" si="35"/>
        <v>0</v>
      </c>
      <c r="T32" s="14">
        <f t="shared" si="35"/>
        <v>0</v>
      </c>
      <c r="U32" s="14">
        <f>$F$67*U2</f>
        <v>0</v>
      </c>
      <c r="V32" s="14">
        <f t="shared" ref="V32:AB32" si="36">$F$67*V28</f>
        <v>0</v>
      </c>
      <c r="W32" s="14">
        <f t="shared" si="36"/>
        <v>0</v>
      </c>
      <c r="X32" s="14">
        <f t="shared" si="36"/>
        <v>0</v>
      </c>
      <c r="Y32" s="14">
        <f t="shared" si="36"/>
        <v>0</v>
      </c>
      <c r="Z32" s="14">
        <f t="shared" si="36"/>
        <v>0</v>
      </c>
      <c r="AA32" s="14">
        <f t="shared" si="36"/>
        <v>0</v>
      </c>
      <c r="AB32" s="14">
        <f t="shared" si="36"/>
        <v>0</v>
      </c>
    </row>
    <row r="33" spans="1:28" ht="15.65" hidden="1" customHeight="1" x14ac:dyDescent="0.35">
      <c r="B33" s="85"/>
      <c r="C33" s="31" t="s">
        <v>35</v>
      </c>
      <c r="D33" s="14">
        <f>D32*D30</f>
        <v>0</v>
      </c>
      <c r="E33" s="14">
        <f t="shared" ref="E33:AB33" si="37">E32*E30</f>
        <v>0</v>
      </c>
      <c r="F33" s="56">
        <f t="shared" si="37"/>
        <v>0</v>
      </c>
      <c r="G33" s="56">
        <f t="shared" si="37"/>
        <v>0</v>
      </c>
      <c r="H33" s="14">
        <f t="shared" si="37"/>
        <v>0</v>
      </c>
      <c r="I33" s="14">
        <f t="shared" si="37"/>
        <v>0</v>
      </c>
      <c r="J33" s="14">
        <f t="shared" si="37"/>
        <v>0</v>
      </c>
      <c r="K33" s="14">
        <f t="shared" si="37"/>
        <v>0</v>
      </c>
      <c r="L33" s="14">
        <f t="shared" si="37"/>
        <v>0</v>
      </c>
      <c r="M33" s="14">
        <f t="shared" si="37"/>
        <v>0</v>
      </c>
      <c r="N33" s="14">
        <f t="shared" si="37"/>
        <v>0</v>
      </c>
      <c r="O33" s="14">
        <f t="shared" si="37"/>
        <v>0</v>
      </c>
      <c r="P33" s="14">
        <f t="shared" si="37"/>
        <v>0</v>
      </c>
      <c r="Q33" s="14">
        <f t="shared" si="37"/>
        <v>0</v>
      </c>
      <c r="R33" s="14">
        <f t="shared" si="37"/>
        <v>0</v>
      </c>
      <c r="S33" s="14">
        <f t="shared" si="37"/>
        <v>0</v>
      </c>
      <c r="T33" s="14">
        <f t="shared" si="37"/>
        <v>0</v>
      </c>
      <c r="U33" s="14">
        <f t="shared" si="37"/>
        <v>0</v>
      </c>
      <c r="V33" s="14">
        <f t="shared" si="37"/>
        <v>0</v>
      </c>
      <c r="W33" s="14">
        <f t="shared" si="37"/>
        <v>0</v>
      </c>
      <c r="X33" s="14">
        <f t="shared" si="37"/>
        <v>0</v>
      </c>
      <c r="Y33" s="14">
        <f t="shared" si="37"/>
        <v>0</v>
      </c>
      <c r="Z33" s="14">
        <f t="shared" si="37"/>
        <v>0</v>
      </c>
      <c r="AA33" s="14">
        <f t="shared" si="37"/>
        <v>0</v>
      </c>
      <c r="AB33" s="14">
        <f t="shared" si="37"/>
        <v>0</v>
      </c>
    </row>
    <row r="34" spans="1:28" ht="15.5" hidden="1" x14ac:dyDescent="0.35">
      <c r="A34">
        <v>8</v>
      </c>
      <c r="B34" s="85"/>
      <c r="C34" s="31" t="s">
        <v>36</v>
      </c>
      <c r="D34" s="14">
        <f>D33</f>
        <v>0</v>
      </c>
      <c r="E34" s="15">
        <f>D34+E33</f>
        <v>0</v>
      </c>
      <c r="F34" s="57">
        <f t="shared" ref="F34:M34" si="38">E34+F33</f>
        <v>0</v>
      </c>
      <c r="G34" s="57">
        <f t="shared" si="38"/>
        <v>0</v>
      </c>
      <c r="H34" s="15">
        <f t="shared" si="38"/>
        <v>0</v>
      </c>
      <c r="I34" s="15">
        <f t="shared" si="38"/>
        <v>0</v>
      </c>
      <c r="J34" s="15">
        <f t="shared" si="38"/>
        <v>0</v>
      </c>
      <c r="K34" s="15">
        <f t="shared" si="38"/>
        <v>0</v>
      </c>
      <c r="L34" s="15">
        <f t="shared" si="38"/>
        <v>0</v>
      </c>
      <c r="M34" s="15">
        <f t="shared" si="38"/>
        <v>0</v>
      </c>
      <c r="N34" s="15">
        <f t="shared" ref="N34" si="39">M34+N33</f>
        <v>0</v>
      </c>
      <c r="O34" s="15">
        <f t="shared" ref="O34" si="40">N34+O33</f>
        <v>0</v>
      </c>
      <c r="P34" s="15">
        <f t="shared" ref="P34" si="41">O34+P33</f>
        <v>0</v>
      </c>
      <c r="Q34" s="15">
        <f t="shared" ref="Q34" si="42">P34+Q33</f>
        <v>0</v>
      </c>
      <c r="R34" s="15">
        <f t="shared" ref="R34" si="43">Q34+R33</f>
        <v>0</v>
      </c>
      <c r="S34" s="15">
        <f t="shared" ref="S34" si="44">R34+S33</f>
        <v>0</v>
      </c>
      <c r="T34" s="15">
        <f t="shared" ref="T34" si="45">S34+T33</f>
        <v>0</v>
      </c>
      <c r="U34" s="15">
        <f t="shared" ref="U34" si="46">T34+U33</f>
        <v>0</v>
      </c>
      <c r="V34" s="15">
        <f t="shared" ref="V34" si="47">U34+V33</f>
        <v>0</v>
      </c>
      <c r="W34" s="15">
        <f t="shared" ref="W34" si="48">V34+W33</f>
        <v>0</v>
      </c>
      <c r="X34" s="15">
        <f t="shared" ref="X34" si="49">W34+X33</f>
        <v>0</v>
      </c>
      <c r="Y34" s="15">
        <f t="shared" ref="Y34" si="50">X34+Y33</f>
        <v>0</v>
      </c>
      <c r="Z34" s="15">
        <f t="shared" ref="Z34" si="51">Y34+Z33</f>
        <v>0</v>
      </c>
      <c r="AA34" s="15">
        <f t="shared" ref="AA34" si="52">Z34+AA33</f>
        <v>0</v>
      </c>
      <c r="AB34" s="15">
        <f t="shared" ref="AB34" si="53">AA34+AB33</f>
        <v>0</v>
      </c>
    </row>
    <row r="35" spans="1:28" ht="7.9" hidden="1" customHeight="1" x14ac:dyDescent="0.35">
      <c r="B35" s="16"/>
      <c r="C35" s="31"/>
      <c r="D35" s="31"/>
      <c r="E35" s="32"/>
      <c r="F35" s="55"/>
      <c r="G35" s="55"/>
      <c r="H35" s="9"/>
      <c r="I35" s="9"/>
      <c r="J35" s="9"/>
      <c r="K35" s="9"/>
      <c r="L35" s="9"/>
      <c r="M35" s="9"/>
      <c r="N35" s="9"/>
      <c r="O35" s="9"/>
      <c r="P35" s="9"/>
      <c r="Q35" s="9"/>
      <c r="R35" s="9"/>
      <c r="S35" s="9"/>
      <c r="T35" s="9"/>
      <c r="U35" s="9"/>
      <c r="V35" s="9"/>
      <c r="W35" s="9"/>
      <c r="X35" s="9"/>
      <c r="Y35" s="9"/>
      <c r="Z35" s="9"/>
      <c r="AA35" s="9"/>
      <c r="AB35" s="9"/>
    </row>
    <row r="36" spans="1:28" ht="15.5" hidden="1" x14ac:dyDescent="0.35">
      <c r="B36" s="85" t="s">
        <v>3</v>
      </c>
      <c r="C36" s="31" t="s">
        <v>8</v>
      </c>
      <c r="D36" s="11">
        <f t="shared" ref="D36:L36" si="54">$G$67*D28</f>
        <v>0</v>
      </c>
      <c r="E36" s="11">
        <f t="shared" si="54"/>
        <v>0</v>
      </c>
      <c r="F36" s="58">
        <f t="shared" si="54"/>
        <v>0</v>
      </c>
      <c r="G36" s="58">
        <f t="shared" si="54"/>
        <v>0</v>
      </c>
      <c r="H36" s="11">
        <f t="shared" si="54"/>
        <v>0</v>
      </c>
      <c r="I36" s="11">
        <f t="shared" si="54"/>
        <v>0</v>
      </c>
      <c r="J36" s="11">
        <f t="shared" si="54"/>
        <v>0</v>
      </c>
      <c r="K36" s="11">
        <f t="shared" si="54"/>
        <v>0</v>
      </c>
      <c r="L36" s="11">
        <f t="shared" si="54"/>
        <v>0</v>
      </c>
      <c r="M36" s="11">
        <f>$G$674*M28</f>
        <v>0</v>
      </c>
      <c r="N36" s="11">
        <f t="shared" ref="N36:AB36" si="55">$G$67*N28</f>
        <v>0</v>
      </c>
      <c r="O36" s="11">
        <f t="shared" si="55"/>
        <v>0</v>
      </c>
      <c r="P36" s="11">
        <f t="shared" si="55"/>
        <v>0</v>
      </c>
      <c r="Q36" s="11">
        <f t="shared" si="55"/>
        <v>0</v>
      </c>
      <c r="R36" s="11">
        <f t="shared" si="55"/>
        <v>0</v>
      </c>
      <c r="S36" s="11">
        <f t="shared" si="55"/>
        <v>0</v>
      </c>
      <c r="T36" s="11">
        <f t="shared" si="55"/>
        <v>0</v>
      </c>
      <c r="U36" s="11">
        <f t="shared" si="55"/>
        <v>0</v>
      </c>
      <c r="V36" s="11">
        <f t="shared" si="55"/>
        <v>0</v>
      </c>
      <c r="W36" s="11">
        <f t="shared" si="55"/>
        <v>0</v>
      </c>
      <c r="X36" s="11">
        <f t="shared" si="55"/>
        <v>0</v>
      </c>
      <c r="Y36" s="11">
        <f t="shared" si="55"/>
        <v>0</v>
      </c>
      <c r="Z36" s="11">
        <f t="shared" si="55"/>
        <v>0</v>
      </c>
      <c r="AA36" s="11">
        <f t="shared" si="55"/>
        <v>0</v>
      </c>
      <c r="AB36" s="11">
        <f t="shared" si="55"/>
        <v>0</v>
      </c>
    </row>
    <row r="37" spans="1:28" ht="15.5" hidden="1" x14ac:dyDescent="0.35">
      <c r="B37" s="85"/>
      <c r="C37" s="31" t="s">
        <v>35</v>
      </c>
      <c r="D37" s="11">
        <f>D36*D30</f>
        <v>0</v>
      </c>
      <c r="E37" s="11">
        <f t="shared" ref="E37:AB37" si="56">E36*E30</f>
        <v>0</v>
      </c>
      <c r="F37" s="58">
        <f t="shared" si="56"/>
        <v>0</v>
      </c>
      <c r="G37" s="58">
        <f t="shared" si="56"/>
        <v>0</v>
      </c>
      <c r="H37" s="11">
        <f t="shared" si="56"/>
        <v>0</v>
      </c>
      <c r="I37" s="11">
        <f t="shared" si="56"/>
        <v>0</v>
      </c>
      <c r="J37" s="11">
        <f t="shared" si="56"/>
        <v>0</v>
      </c>
      <c r="K37" s="11">
        <f t="shared" si="56"/>
        <v>0</v>
      </c>
      <c r="L37" s="11">
        <f t="shared" si="56"/>
        <v>0</v>
      </c>
      <c r="M37" s="11">
        <f t="shared" si="56"/>
        <v>0</v>
      </c>
      <c r="N37" s="11">
        <f t="shared" si="56"/>
        <v>0</v>
      </c>
      <c r="O37" s="11">
        <f t="shared" si="56"/>
        <v>0</v>
      </c>
      <c r="P37" s="11">
        <f t="shared" si="56"/>
        <v>0</v>
      </c>
      <c r="Q37" s="11">
        <f t="shared" si="56"/>
        <v>0</v>
      </c>
      <c r="R37" s="11">
        <f t="shared" si="56"/>
        <v>0</v>
      </c>
      <c r="S37" s="11">
        <f t="shared" si="56"/>
        <v>0</v>
      </c>
      <c r="T37" s="11">
        <f t="shared" si="56"/>
        <v>0</v>
      </c>
      <c r="U37" s="11">
        <f t="shared" si="56"/>
        <v>0</v>
      </c>
      <c r="V37" s="11">
        <f t="shared" si="56"/>
        <v>0</v>
      </c>
      <c r="W37" s="11">
        <f t="shared" si="56"/>
        <v>0</v>
      </c>
      <c r="X37" s="11">
        <f t="shared" si="56"/>
        <v>0</v>
      </c>
      <c r="Y37" s="11">
        <f t="shared" si="56"/>
        <v>0</v>
      </c>
      <c r="Z37" s="11">
        <f t="shared" si="56"/>
        <v>0</v>
      </c>
      <c r="AA37" s="11">
        <f t="shared" si="56"/>
        <v>0</v>
      </c>
      <c r="AB37" s="11">
        <f t="shared" si="56"/>
        <v>0</v>
      </c>
    </row>
    <row r="38" spans="1:28" ht="15.5" hidden="1" x14ac:dyDescent="0.35">
      <c r="A38">
        <v>12</v>
      </c>
      <c r="B38" s="85"/>
      <c r="C38" s="31" t="s">
        <v>36</v>
      </c>
      <c r="D38" s="11">
        <f>D37</f>
        <v>0</v>
      </c>
      <c r="E38" s="11">
        <f>D38+E37</f>
        <v>0</v>
      </c>
      <c r="F38" s="58">
        <f t="shared" ref="F38:M38" si="57">E38+F37</f>
        <v>0</v>
      </c>
      <c r="G38" s="58">
        <f t="shared" si="57"/>
        <v>0</v>
      </c>
      <c r="H38" s="11">
        <f t="shared" si="57"/>
        <v>0</v>
      </c>
      <c r="I38" s="11">
        <f t="shared" si="57"/>
        <v>0</v>
      </c>
      <c r="J38" s="11">
        <f t="shared" si="57"/>
        <v>0</v>
      </c>
      <c r="K38" s="11">
        <f t="shared" si="57"/>
        <v>0</v>
      </c>
      <c r="L38" s="11">
        <f t="shared" si="57"/>
        <v>0</v>
      </c>
      <c r="M38" s="11">
        <f t="shared" si="57"/>
        <v>0</v>
      </c>
      <c r="N38" s="11">
        <f t="shared" ref="N38" si="58">M38+N37</f>
        <v>0</v>
      </c>
      <c r="O38" s="11">
        <f t="shared" ref="O38" si="59">N38+O37</f>
        <v>0</v>
      </c>
      <c r="P38" s="11">
        <f t="shared" ref="P38" si="60">O38+P37</f>
        <v>0</v>
      </c>
      <c r="Q38" s="11">
        <f t="shared" ref="Q38" si="61">P38+Q37</f>
        <v>0</v>
      </c>
      <c r="R38" s="11">
        <f t="shared" ref="R38" si="62">Q38+R37</f>
        <v>0</v>
      </c>
      <c r="S38" s="11">
        <f t="shared" ref="S38" si="63">R38+S37</f>
        <v>0</v>
      </c>
      <c r="T38" s="11">
        <f t="shared" ref="T38" si="64">S38+T37</f>
        <v>0</v>
      </c>
      <c r="U38" s="11">
        <f t="shared" ref="U38" si="65">T38+U37</f>
        <v>0</v>
      </c>
      <c r="V38" s="11">
        <f t="shared" ref="V38" si="66">U38+V37</f>
        <v>0</v>
      </c>
      <c r="W38" s="11">
        <f t="shared" ref="W38" si="67">V38+W37</f>
        <v>0</v>
      </c>
      <c r="X38" s="11">
        <f t="shared" ref="X38" si="68">W38+X37</f>
        <v>0</v>
      </c>
      <c r="Y38" s="11">
        <f t="shared" ref="Y38" si="69">X38+Y37</f>
        <v>0</v>
      </c>
      <c r="Z38" s="11">
        <f t="shared" ref="Z38" si="70">Y38+Z37</f>
        <v>0</v>
      </c>
      <c r="AA38" s="11">
        <f t="shared" ref="AA38" si="71">Z38+AA37</f>
        <v>0</v>
      </c>
      <c r="AB38" s="11">
        <f t="shared" ref="AB38" si="72">AA38+AB37</f>
        <v>0</v>
      </c>
    </row>
    <row r="39" spans="1:28" ht="7.9" hidden="1" customHeight="1" x14ac:dyDescent="0.35">
      <c r="B39" s="16"/>
      <c r="C39" s="31"/>
      <c r="D39" s="31"/>
      <c r="E39" s="32"/>
      <c r="F39" s="55"/>
      <c r="G39" s="55"/>
      <c r="H39" s="9"/>
      <c r="I39" s="9"/>
      <c r="J39" s="9"/>
      <c r="K39" s="9"/>
      <c r="L39" s="9"/>
      <c r="M39" s="9"/>
      <c r="N39" s="9"/>
      <c r="O39" s="9"/>
      <c r="P39" s="9"/>
      <c r="Q39" s="9"/>
      <c r="R39" s="9"/>
      <c r="S39" s="9"/>
      <c r="T39" s="9"/>
      <c r="U39" s="9"/>
      <c r="V39" s="9"/>
      <c r="W39" s="9"/>
      <c r="X39" s="9"/>
      <c r="Y39" s="9"/>
      <c r="Z39" s="9"/>
      <c r="AA39" s="9"/>
      <c r="AB39" s="9"/>
    </row>
    <row r="40" spans="1:28" ht="15.5" hidden="1" x14ac:dyDescent="0.35">
      <c r="B40" s="85" t="s">
        <v>4</v>
      </c>
      <c r="C40" s="31" t="s">
        <v>8</v>
      </c>
      <c r="D40" s="11">
        <f t="shared" ref="D40:AB40" si="73">$H$67*D28</f>
        <v>0</v>
      </c>
      <c r="E40" s="11">
        <f t="shared" si="73"/>
        <v>0</v>
      </c>
      <c r="F40" s="58">
        <f t="shared" si="73"/>
        <v>0</v>
      </c>
      <c r="G40" s="58">
        <f t="shared" si="73"/>
        <v>0</v>
      </c>
      <c r="H40" s="11">
        <f t="shared" si="73"/>
        <v>0</v>
      </c>
      <c r="I40" s="11">
        <f t="shared" si="73"/>
        <v>0</v>
      </c>
      <c r="J40" s="11">
        <f t="shared" si="73"/>
        <v>0</v>
      </c>
      <c r="K40" s="11">
        <f t="shared" si="73"/>
        <v>0</v>
      </c>
      <c r="L40" s="11">
        <f t="shared" si="73"/>
        <v>0</v>
      </c>
      <c r="M40" s="11">
        <f t="shared" si="73"/>
        <v>0</v>
      </c>
      <c r="N40" s="11">
        <f t="shared" si="73"/>
        <v>0</v>
      </c>
      <c r="O40" s="11">
        <f t="shared" si="73"/>
        <v>0</v>
      </c>
      <c r="P40" s="11">
        <f t="shared" si="73"/>
        <v>0</v>
      </c>
      <c r="Q40" s="11">
        <f t="shared" si="73"/>
        <v>0</v>
      </c>
      <c r="R40" s="11">
        <f t="shared" si="73"/>
        <v>0</v>
      </c>
      <c r="S40" s="11">
        <f t="shared" si="73"/>
        <v>0</v>
      </c>
      <c r="T40" s="11">
        <f t="shared" si="73"/>
        <v>0</v>
      </c>
      <c r="U40" s="11">
        <f t="shared" si="73"/>
        <v>0</v>
      </c>
      <c r="V40" s="11">
        <f t="shared" si="73"/>
        <v>0</v>
      </c>
      <c r="W40" s="11">
        <f t="shared" si="73"/>
        <v>0</v>
      </c>
      <c r="X40" s="11">
        <f t="shared" si="73"/>
        <v>0</v>
      </c>
      <c r="Y40" s="11">
        <f t="shared" si="73"/>
        <v>0</v>
      </c>
      <c r="Z40" s="11">
        <f t="shared" si="73"/>
        <v>0</v>
      </c>
      <c r="AA40" s="11">
        <f t="shared" si="73"/>
        <v>0</v>
      </c>
      <c r="AB40" s="11">
        <f t="shared" si="73"/>
        <v>0</v>
      </c>
    </row>
    <row r="41" spans="1:28" ht="15.5" hidden="1" x14ac:dyDescent="0.35">
      <c r="B41" s="85"/>
      <c r="C41" s="31" t="s">
        <v>35</v>
      </c>
      <c r="D41" s="11">
        <f>D40*D30</f>
        <v>0</v>
      </c>
      <c r="E41" s="11">
        <f t="shared" ref="E41:AB41" si="74">E40*E30</f>
        <v>0</v>
      </c>
      <c r="F41" s="58">
        <f t="shared" si="74"/>
        <v>0</v>
      </c>
      <c r="G41" s="58">
        <f t="shared" si="74"/>
        <v>0</v>
      </c>
      <c r="H41" s="11">
        <f t="shared" si="74"/>
        <v>0</v>
      </c>
      <c r="I41" s="11">
        <f t="shared" si="74"/>
        <v>0</v>
      </c>
      <c r="J41" s="11">
        <f t="shared" si="74"/>
        <v>0</v>
      </c>
      <c r="K41" s="11">
        <f t="shared" si="74"/>
        <v>0</v>
      </c>
      <c r="L41" s="11">
        <f t="shared" si="74"/>
        <v>0</v>
      </c>
      <c r="M41" s="11">
        <f t="shared" si="74"/>
        <v>0</v>
      </c>
      <c r="N41" s="11">
        <f t="shared" si="74"/>
        <v>0</v>
      </c>
      <c r="O41" s="11">
        <f t="shared" si="74"/>
        <v>0</v>
      </c>
      <c r="P41" s="11">
        <f t="shared" si="74"/>
        <v>0</v>
      </c>
      <c r="Q41" s="11">
        <f t="shared" si="74"/>
        <v>0</v>
      </c>
      <c r="R41" s="11">
        <f t="shared" si="74"/>
        <v>0</v>
      </c>
      <c r="S41" s="11">
        <f t="shared" si="74"/>
        <v>0</v>
      </c>
      <c r="T41" s="11">
        <f t="shared" si="74"/>
        <v>0</v>
      </c>
      <c r="U41" s="11">
        <f t="shared" si="74"/>
        <v>0</v>
      </c>
      <c r="V41" s="11">
        <f t="shared" si="74"/>
        <v>0</v>
      </c>
      <c r="W41" s="11">
        <f t="shared" si="74"/>
        <v>0</v>
      </c>
      <c r="X41" s="11">
        <f t="shared" si="74"/>
        <v>0</v>
      </c>
      <c r="Y41" s="11">
        <f t="shared" si="74"/>
        <v>0</v>
      </c>
      <c r="Z41" s="11">
        <f t="shared" si="74"/>
        <v>0</v>
      </c>
      <c r="AA41" s="11">
        <f t="shared" si="74"/>
        <v>0</v>
      </c>
      <c r="AB41" s="11">
        <f t="shared" si="74"/>
        <v>0</v>
      </c>
    </row>
    <row r="42" spans="1:28" ht="15.5" hidden="1" x14ac:dyDescent="0.35">
      <c r="A42">
        <v>16</v>
      </c>
      <c r="B42" s="85"/>
      <c r="C42" s="31" t="s">
        <v>36</v>
      </c>
      <c r="D42" s="11">
        <f>D41</f>
        <v>0</v>
      </c>
      <c r="E42" s="11">
        <f>D42+E41</f>
        <v>0</v>
      </c>
      <c r="F42" s="58">
        <f t="shared" ref="F42:M42" si="75">E42+F41</f>
        <v>0</v>
      </c>
      <c r="G42" s="58">
        <f t="shared" si="75"/>
        <v>0</v>
      </c>
      <c r="H42" s="11">
        <f t="shared" si="75"/>
        <v>0</v>
      </c>
      <c r="I42" s="11">
        <f t="shared" si="75"/>
        <v>0</v>
      </c>
      <c r="J42" s="11">
        <f t="shared" si="75"/>
        <v>0</v>
      </c>
      <c r="K42" s="11">
        <f t="shared" si="75"/>
        <v>0</v>
      </c>
      <c r="L42" s="11">
        <f t="shared" si="75"/>
        <v>0</v>
      </c>
      <c r="M42" s="11">
        <f t="shared" si="75"/>
        <v>0</v>
      </c>
      <c r="N42" s="11">
        <f t="shared" ref="N42" si="76">M42+N41</f>
        <v>0</v>
      </c>
      <c r="O42" s="11">
        <f t="shared" ref="O42" si="77">N42+O41</f>
        <v>0</v>
      </c>
      <c r="P42" s="11">
        <f t="shared" ref="P42" si="78">O42+P41</f>
        <v>0</v>
      </c>
      <c r="Q42" s="11">
        <f t="shared" ref="Q42" si="79">P42+Q41</f>
        <v>0</v>
      </c>
      <c r="R42" s="11">
        <f t="shared" ref="R42" si="80">Q42+R41</f>
        <v>0</v>
      </c>
      <c r="S42" s="11">
        <f t="shared" ref="S42" si="81">R42+S41</f>
        <v>0</v>
      </c>
      <c r="T42" s="11">
        <f t="shared" ref="T42" si="82">S42+T41</f>
        <v>0</v>
      </c>
      <c r="U42" s="11">
        <f t="shared" ref="U42" si="83">T42+U41</f>
        <v>0</v>
      </c>
      <c r="V42" s="11">
        <f t="shared" ref="V42" si="84">U42+V41</f>
        <v>0</v>
      </c>
      <c r="W42" s="11">
        <f t="shared" ref="W42" si="85">V42+W41</f>
        <v>0</v>
      </c>
      <c r="X42" s="11">
        <f t="shared" ref="X42" si="86">W42+X41</f>
        <v>0</v>
      </c>
      <c r="Y42" s="11">
        <f t="shared" ref="Y42" si="87">X42+Y41</f>
        <v>0</v>
      </c>
      <c r="Z42" s="11">
        <f t="shared" ref="Z42" si="88">Y42+Z41</f>
        <v>0</v>
      </c>
      <c r="AA42" s="11">
        <f t="shared" ref="AA42" si="89">Z42+AA41</f>
        <v>0</v>
      </c>
      <c r="AB42" s="11">
        <f t="shared" ref="AB42" si="90">AA42+AB41</f>
        <v>0</v>
      </c>
    </row>
    <row r="43" spans="1:28" ht="7.15" hidden="1" customHeight="1" x14ac:dyDescent="0.35">
      <c r="B43" s="16"/>
      <c r="C43" s="31"/>
      <c r="D43" s="31"/>
      <c r="E43" s="32"/>
      <c r="F43" s="55"/>
      <c r="G43" s="55"/>
      <c r="H43" s="9"/>
      <c r="I43" s="9"/>
      <c r="J43" s="9"/>
      <c r="K43" s="9"/>
      <c r="L43" s="9"/>
      <c r="M43" s="9"/>
      <c r="N43" s="9"/>
      <c r="O43" s="9"/>
      <c r="P43" s="9"/>
      <c r="Q43" s="9"/>
      <c r="R43" s="9"/>
      <c r="S43" s="9"/>
      <c r="T43" s="9"/>
      <c r="U43" s="9"/>
      <c r="V43" s="9"/>
      <c r="W43" s="9"/>
      <c r="X43" s="9"/>
      <c r="Y43" s="9"/>
      <c r="Z43" s="9"/>
      <c r="AA43" s="9"/>
      <c r="AB43" s="9"/>
    </row>
    <row r="44" spans="1:28" ht="15.5" hidden="1" x14ac:dyDescent="0.35">
      <c r="B44" s="85" t="s">
        <v>5</v>
      </c>
      <c r="C44" s="31" t="s">
        <v>8</v>
      </c>
      <c r="D44" s="11">
        <f t="shared" ref="D44:AB44" si="91">$I$67*D28</f>
        <v>0</v>
      </c>
      <c r="E44" s="11">
        <f t="shared" si="91"/>
        <v>0</v>
      </c>
      <c r="F44" s="58">
        <f t="shared" si="91"/>
        <v>0</v>
      </c>
      <c r="G44" s="58">
        <f t="shared" si="91"/>
        <v>0</v>
      </c>
      <c r="H44" s="11">
        <f t="shared" si="91"/>
        <v>0</v>
      </c>
      <c r="I44" s="11">
        <f t="shared" si="91"/>
        <v>0</v>
      </c>
      <c r="J44" s="11">
        <f t="shared" si="91"/>
        <v>0</v>
      </c>
      <c r="K44" s="11">
        <f t="shared" si="91"/>
        <v>0</v>
      </c>
      <c r="L44" s="11">
        <f t="shared" si="91"/>
        <v>0</v>
      </c>
      <c r="M44" s="11">
        <f t="shared" si="91"/>
        <v>0</v>
      </c>
      <c r="N44" s="11">
        <f t="shared" si="91"/>
        <v>0</v>
      </c>
      <c r="O44" s="11">
        <f t="shared" si="91"/>
        <v>0</v>
      </c>
      <c r="P44" s="11">
        <f t="shared" si="91"/>
        <v>0</v>
      </c>
      <c r="Q44" s="11">
        <f t="shared" si="91"/>
        <v>0</v>
      </c>
      <c r="R44" s="11">
        <f t="shared" si="91"/>
        <v>0</v>
      </c>
      <c r="S44" s="11">
        <f t="shared" si="91"/>
        <v>0</v>
      </c>
      <c r="T44" s="11">
        <f t="shared" si="91"/>
        <v>0</v>
      </c>
      <c r="U44" s="11">
        <f t="shared" si="91"/>
        <v>0</v>
      </c>
      <c r="V44" s="11">
        <f t="shared" si="91"/>
        <v>0</v>
      </c>
      <c r="W44" s="11">
        <f t="shared" si="91"/>
        <v>0</v>
      </c>
      <c r="X44" s="11">
        <f t="shared" si="91"/>
        <v>0</v>
      </c>
      <c r="Y44" s="11">
        <f t="shared" si="91"/>
        <v>0</v>
      </c>
      <c r="Z44" s="11">
        <f t="shared" si="91"/>
        <v>0</v>
      </c>
      <c r="AA44" s="11">
        <f t="shared" si="91"/>
        <v>0</v>
      </c>
      <c r="AB44" s="11">
        <f t="shared" si="91"/>
        <v>0</v>
      </c>
    </row>
    <row r="45" spans="1:28" ht="15.5" hidden="1" x14ac:dyDescent="0.35">
      <c r="B45" s="85"/>
      <c r="C45" s="31" t="s">
        <v>35</v>
      </c>
      <c r="D45" s="11">
        <f>D44*D30</f>
        <v>0</v>
      </c>
      <c r="E45" s="11">
        <f t="shared" ref="E45:AB45" si="92">E44*E30</f>
        <v>0</v>
      </c>
      <c r="F45" s="58">
        <f t="shared" si="92"/>
        <v>0</v>
      </c>
      <c r="G45" s="58">
        <f t="shared" si="92"/>
        <v>0</v>
      </c>
      <c r="H45" s="11">
        <f t="shared" si="92"/>
        <v>0</v>
      </c>
      <c r="I45" s="11">
        <f t="shared" si="92"/>
        <v>0</v>
      </c>
      <c r="J45" s="11">
        <f t="shared" si="92"/>
        <v>0</v>
      </c>
      <c r="K45" s="11">
        <f t="shared" si="92"/>
        <v>0</v>
      </c>
      <c r="L45" s="11">
        <f t="shared" si="92"/>
        <v>0</v>
      </c>
      <c r="M45" s="11">
        <f t="shared" si="92"/>
        <v>0</v>
      </c>
      <c r="N45" s="11">
        <f t="shared" si="92"/>
        <v>0</v>
      </c>
      <c r="O45" s="11">
        <f t="shared" si="92"/>
        <v>0</v>
      </c>
      <c r="P45" s="11">
        <f t="shared" si="92"/>
        <v>0</v>
      </c>
      <c r="Q45" s="11">
        <f t="shared" si="92"/>
        <v>0</v>
      </c>
      <c r="R45" s="11">
        <f t="shared" si="92"/>
        <v>0</v>
      </c>
      <c r="S45" s="11">
        <f t="shared" si="92"/>
        <v>0</v>
      </c>
      <c r="T45" s="11">
        <f t="shared" si="92"/>
        <v>0</v>
      </c>
      <c r="U45" s="11">
        <f t="shared" si="92"/>
        <v>0</v>
      </c>
      <c r="V45" s="11">
        <f t="shared" si="92"/>
        <v>0</v>
      </c>
      <c r="W45" s="11">
        <f t="shared" si="92"/>
        <v>0</v>
      </c>
      <c r="X45" s="11">
        <f t="shared" si="92"/>
        <v>0</v>
      </c>
      <c r="Y45" s="11">
        <f t="shared" si="92"/>
        <v>0</v>
      </c>
      <c r="Z45" s="11">
        <f t="shared" si="92"/>
        <v>0</v>
      </c>
      <c r="AA45" s="11">
        <f t="shared" si="92"/>
        <v>0</v>
      </c>
      <c r="AB45" s="11">
        <f t="shared" si="92"/>
        <v>0</v>
      </c>
    </row>
    <row r="46" spans="1:28" ht="15.5" hidden="1" x14ac:dyDescent="0.35">
      <c r="A46">
        <v>20</v>
      </c>
      <c r="B46" s="85"/>
      <c r="C46" s="31" t="s">
        <v>36</v>
      </c>
      <c r="D46" s="11">
        <f>D45</f>
        <v>0</v>
      </c>
      <c r="E46" s="11">
        <f>D46+E45</f>
        <v>0</v>
      </c>
      <c r="F46" s="58">
        <f t="shared" ref="F46:M46" si="93">E46+F45</f>
        <v>0</v>
      </c>
      <c r="G46" s="58">
        <f t="shared" si="93"/>
        <v>0</v>
      </c>
      <c r="H46" s="11">
        <f t="shared" si="93"/>
        <v>0</v>
      </c>
      <c r="I46" s="11">
        <f t="shared" si="93"/>
        <v>0</v>
      </c>
      <c r="J46" s="11">
        <f t="shared" si="93"/>
        <v>0</v>
      </c>
      <c r="K46" s="11">
        <f t="shared" si="93"/>
        <v>0</v>
      </c>
      <c r="L46" s="11">
        <f t="shared" si="93"/>
        <v>0</v>
      </c>
      <c r="M46" s="11">
        <f t="shared" si="93"/>
        <v>0</v>
      </c>
      <c r="N46" s="11">
        <f t="shared" ref="N46" si="94">M46+N45</f>
        <v>0</v>
      </c>
      <c r="O46" s="11">
        <f t="shared" ref="O46" si="95">N46+O45</f>
        <v>0</v>
      </c>
      <c r="P46" s="11">
        <f t="shared" ref="P46" si="96">O46+P45</f>
        <v>0</v>
      </c>
      <c r="Q46" s="11">
        <f t="shared" ref="Q46" si="97">P46+Q45</f>
        <v>0</v>
      </c>
      <c r="R46" s="11">
        <f t="shared" ref="R46" si="98">Q46+R45</f>
        <v>0</v>
      </c>
      <c r="S46" s="11">
        <f t="shared" ref="S46" si="99">R46+S45</f>
        <v>0</v>
      </c>
      <c r="T46" s="11">
        <f t="shared" ref="T46" si="100">S46+T45</f>
        <v>0</v>
      </c>
      <c r="U46" s="11">
        <f t="shared" ref="U46" si="101">T46+U45</f>
        <v>0</v>
      </c>
      <c r="V46" s="11">
        <f t="shared" ref="V46" si="102">U46+V45</f>
        <v>0</v>
      </c>
      <c r="W46" s="11">
        <f t="shared" ref="W46" si="103">V46+W45</f>
        <v>0</v>
      </c>
      <c r="X46" s="11">
        <f t="shared" ref="X46" si="104">W46+X45</f>
        <v>0</v>
      </c>
      <c r="Y46" s="11">
        <f t="shared" ref="Y46" si="105">X46+Y45</f>
        <v>0</v>
      </c>
      <c r="Z46" s="11">
        <f t="shared" ref="Z46" si="106">Y46+Z45</f>
        <v>0</v>
      </c>
      <c r="AA46" s="11">
        <f t="shared" ref="AA46" si="107">Z46+AA45</f>
        <v>0</v>
      </c>
      <c r="AB46" s="11">
        <f t="shared" ref="AB46" si="108">AA46+AB45</f>
        <v>0</v>
      </c>
    </row>
    <row r="47" spans="1:28" ht="7.9" hidden="1" customHeight="1" x14ac:dyDescent="0.35">
      <c r="B47" s="16"/>
      <c r="C47" s="31"/>
      <c r="D47" s="31"/>
      <c r="E47" s="32"/>
      <c r="F47" s="55"/>
      <c r="G47" s="55"/>
      <c r="H47" s="9"/>
      <c r="I47" s="9"/>
      <c r="J47" s="9"/>
      <c r="K47" s="9"/>
      <c r="L47" s="9"/>
      <c r="M47" s="9"/>
      <c r="N47" s="9"/>
      <c r="O47" s="9"/>
      <c r="P47" s="9"/>
      <c r="Q47" s="9"/>
      <c r="R47" s="9"/>
      <c r="S47" s="9"/>
      <c r="T47" s="9"/>
      <c r="U47" s="9"/>
      <c r="V47" s="9"/>
      <c r="W47" s="9"/>
      <c r="X47" s="9"/>
      <c r="Y47" s="9"/>
      <c r="Z47" s="9"/>
      <c r="AA47" s="9"/>
      <c r="AB47" s="9"/>
    </row>
    <row r="48" spans="1:28" ht="15.5" hidden="1" x14ac:dyDescent="0.35">
      <c r="B48" s="85" t="s">
        <v>6</v>
      </c>
      <c r="C48" s="31" t="s">
        <v>8</v>
      </c>
      <c r="D48" s="11">
        <f t="shared" ref="D48:AB48" si="109">$J$67*D28</f>
        <v>0</v>
      </c>
      <c r="E48" s="11">
        <f t="shared" si="109"/>
        <v>0</v>
      </c>
      <c r="F48" s="58">
        <f t="shared" si="109"/>
        <v>0</v>
      </c>
      <c r="G48" s="58">
        <f t="shared" si="109"/>
        <v>0</v>
      </c>
      <c r="H48" s="11">
        <f t="shared" si="109"/>
        <v>0</v>
      </c>
      <c r="I48" s="11">
        <f t="shared" si="109"/>
        <v>0</v>
      </c>
      <c r="J48" s="11">
        <f t="shared" si="109"/>
        <v>0</v>
      </c>
      <c r="K48" s="11">
        <f t="shared" si="109"/>
        <v>0</v>
      </c>
      <c r="L48" s="11">
        <f t="shared" si="109"/>
        <v>0</v>
      </c>
      <c r="M48" s="11">
        <f t="shared" si="109"/>
        <v>0</v>
      </c>
      <c r="N48" s="11">
        <f t="shared" si="109"/>
        <v>0</v>
      </c>
      <c r="O48" s="11">
        <f t="shared" si="109"/>
        <v>0</v>
      </c>
      <c r="P48" s="11">
        <f t="shared" si="109"/>
        <v>0</v>
      </c>
      <c r="Q48" s="11">
        <f t="shared" si="109"/>
        <v>0</v>
      </c>
      <c r="R48" s="11">
        <f t="shared" si="109"/>
        <v>0</v>
      </c>
      <c r="S48" s="11">
        <f t="shared" si="109"/>
        <v>0</v>
      </c>
      <c r="T48" s="11">
        <f t="shared" si="109"/>
        <v>0</v>
      </c>
      <c r="U48" s="11">
        <f t="shared" si="109"/>
        <v>0</v>
      </c>
      <c r="V48" s="11">
        <f t="shared" si="109"/>
        <v>0</v>
      </c>
      <c r="W48" s="11">
        <f t="shared" si="109"/>
        <v>0</v>
      </c>
      <c r="X48" s="11">
        <f t="shared" si="109"/>
        <v>0</v>
      </c>
      <c r="Y48" s="11">
        <f t="shared" si="109"/>
        <v>0</v>
      </c>
      <c r="Z48" s="11">
        <f t="shared" si="109"/>
        <v>0</v>
      </c>
      <c r="AA48" s="11">
        <f t="shared" si="109"/>
        <v>0</v>
      </c>
      <c r="AB48" s="11">
        <f t="shared" si="109"/>
        <v>0</v>
      </c>
    </row>
    <row r="49" spans="1:28" ht="15.5" hidden="1" x14ac:dyDescent="0.35">
      <c r="B49" s="85"/>
      <c r="C49" s="31" t="s">
        <v>35</v>
      </c>
      <c r="D49" s="11">
        <f>D48*D30</f>
        <v>0</v>
      </c>
      <c r="E49" s="11">
        <f t="shared" ref="E49:AB49" si="110">E48*E30</f>
        <v>0</v>
      </c>
      <c r="F49" s="58">
        <f t="shared" si="110"/>
        <v>0</v>
      </c>
      <c r="G49" s="58">
        <f t="shared" si="110"/>
        <v>0</v>
      </c>
      <c r="H49" s="11">
        <f t="shared" si="110"/>
        <v>0</v>
      </c>
      <c r="I49" s="11">
        <f t="shared" si="110"/>
        <v>0</v>
      </c>
      <c r="J49" s="11">
        <f t="shared" si="110"/>
        <v>0</v>
      </c>
      <c r="K49" s="11">
        <f t="shared" si="110"/>
        <v>0</v>
      </c>
      <c r="L49" s="11">
        <f t="shared" si="110"/>
        <v>0</v>
      </c>
      <c r="M49" s="11">
        <f t="shared" si="110"/>
        <v>0</v>
      </c>
      <c r="N49" s="11">
        <f t="shared" si="110"/>
        <v>0</v>
      </c>
      <c r="O49" s="11">
        <f t="shared" si="110"/>
        <v>0</v>
      </c>
      <c r="P49" s="11">
        <f t="shared" si="110"/>
        <v>0</v>
      </c>
      <c r="Q49" s="11">
        <f t="shared" si="110"/>
        <v>0</v>
      </c>
      <c r="R49" s="11">
        <f t="shared" si="110"/>
        <v>0</v>
      </c>
      <c r="S49" s="11">
        <f t="shared" si="110"/>
        <v>0</v>
      </c>
      <c r="T49" s="11">
        <f t="shared" si="110"/>
        <v>0</v>
      </c>
      <c r="U49" s="11">
        <f t="shared" si="110"/>
        <v>0</v>
      </c>
      <c r="V49" s="11">
        <f t="shared" si="110"/>
        <v>0</v>
      </c>
      <c r="W49" s="11">
        <f t="shared" si="110"/>
        <v>0</v>
      </c>
      <c r="X49" s="11">
        <f t="shared" si="110"/>
        <v>0</v>
      </c>
      <c r="Y49" s="11">
        <f t="shared" si="110"/>
        <v>0</v>
      </c>
      <c r="Z49" s="11">
        <f t="shared" si="110"/>
        <v>0</v>
      </c>
      <c r="AA49" s="11">
        <f t="shared" si="110"/>
        <v>0</v>
      </c>
      <c r="AB49" s="11">
        <f t="shared" si="110"/>
        <v>0</v>
      </c>
    </row>
    <row r="50" spans="1:28" ht="15.5" hidden="1" x14ac:dyDescent="0.35">
      <c r="A50">
        <v>24</v>
      </c>
      <c r="B50" s="85"/>
      <c r="C50" s="31" t="s">
        <v>36</v>
      </c>
      <c r="D50" s="11">
        <f>D49</f>
        <v>0</v>
      </c>
      <c r="E50" s="11">
        <f>D50+E49</f>
        <v>0</v>
      </c>
      <c r="F50" s="58">
        <f t="shared" ref="F50:M50" si="111">E50+F49</f>
        <v>0</v>
      </c>
      <c r="G50" s="58">
        <f t="shared" si="111"/>
        <v>0</v>
      </c>
      <c r="H50" s="11">
        <f t="shared" si="111"/>
        <v>0</v>
      </c>
      <c r="I50" s="11">
        <f t="shared" si="111"/>
        <v>0</v>
      </c>
      <c r="J50" s="11">
        <f t="shared" si="111"/>
        <v>0</v>
      </c>
      <c r="K50" s="11">
        <f t="shared" si="111"/>
        <v>0</v>
      </c>
      <c r="L50" s="11">
        <f t="shared" si="111"/>
        <v>0</v>
      </c>
      <c r="M50" s="11">
        <f t="shared" si="111"/>
        <v>0</v>
      </c>
      <c r="N50" s="11">
        <f t="shared" ref="N50" si="112">M50+N49</f>
        <v>0</v>
      </c>
      <c r="O50" s="11">
        <f t="shared" ref="O50" si="113">N50+O49</f>
        <v>0</v>
      </c>
      <c r="P50" s="11">
        <f t="shared" ref="P50" si="114">O50+P49</f>
        <v>0</v>
      </c>
      <c r="Q50" s="11">
        <f t="shared" ref="Q50" si="115">P50+Q49</f>
        <v>0</v>
      </c>
      <c r="R50" s="11">
        <f t="shared" ref="R50" si="116">Q50+R49</f>
        <v>0</v>
      </c>
      <c r="S50" s="11">
        <f t="shared" ref="S50" si="117">R50+S49</f>
        <v>0</v>
      </c>
      <c r="T50" s="11">
        <f t="shared" ref="T50" si="118">S50+T49</f>
        <v>0</v>
      </c>
      <c r="U50" s="11">
        <f t="shared" ref="U50" si="119">T50+U49</f>
        <v>0</v>
      </c>
      <c r="V50" s="11">
        <f t="shared" ref="V50" si="120">U50+V49</f>
        <v>0</v>
      </c>
      <c r="W50" s="11">
        <f t="shared" ref="W50" si="121">V50+W49</f>
        <v>0</v>
      </c>
      <c r="X50" s="11">
        <f t="shared" ref="X50" si="122">W50+X49</f>
        <v>0</v>
      </c>
      <c r="Y50" s="11">
        <f t="shared" ref="Y50" si="123">X50+Y49</f>
        <v>0</v>
      </c>
      <c r="Z50" s="11">
        <f t="shared" ref="Z50" si="124">Y50+Z49</f>
        <v>0</v>
      </c>
      <c r="AA50" s="11">
        <f t="shared" ref="AA50" si="125">Z50+AA49</f>
        <v>0</v>
      </c>
      <c r="AB50" s="11">
        <f t="shared" ref="AB50" si="126">AA50+AB49</f>
        <v>0</v>
      </c>
    </row>
    <row r="51" spans="1:28" ht="15.5" hidden="1" x14ac:dyDescent="0.35">
      <c r="C51" s="28"/>
      <c r="D51" s="28"/>
      <c r="E51" s="27"/>
      <c r="F51" s="51"/>
      <c r="G51" s="51"/>
    </row>
    <row r="52" spans="1:28" ht="15.5" x14ac:dyDescent="0.35">
      <c r="C52" s="69" t="s">
        <v>18</v>
      </c>
      <c r="D52" s="69"/>
      <c r="E52" s="27" t="s">
        <v>15</v>
      </c>
      <c r="F52" s="77">
        <v>6</v>
      </c>
      <c r="G52" s="78"/>
    </row>
    <row r="53" spans="1:28" ht="15.5" x14ac:dyDescent="0.35">
      <c r="C53" s="70" t="s">
        <v>20</v>
      </c>
      <c r="D53" s="70"/>
      <c r="E53" s="27" t="s">
        <v>7</v>
      </c>
      <c r="F53" s="71">
        <v>0</v>
      </c>
      <c r="G53" s="72"/>
    </row>
    <row r="54" spans="1:28" ht="4.9000000000000004" customHeight="1" x14ac:dyDescent="0.35"/>
    <row r="55" spans="1:28" ht="10.15" customHeight="1" x14ac:dyDescent="0.35">
      <c r="C55" s="1"/>
      <c r="D55" s="1"/>
      <c r="E55" s="1"/>
    </row>
    <row r="56" spans="1:28" ht="10.15" customHeight="1" x14ac:dyDescent="0.35">
      <c r="C56" s="1"/>
      <c r="D56" s="1"/>
      <c r="E56" s="1"/>
    </row>
    <row r="57" spans="1:28" ht="10.15" customHeight="1" x14ac:dyDescent="0.35"/>
    <row r="58" spans="1:28" ht="19.899999999999999" customHeight="1" x14ac:dyDescent="0.5">
      <c r="B58" s="5"/>
      <c r="C58" s="24"/>
      <c r="D58" s="5"/>
      <c r="E58" s="5"/>
      <c r="F58" s="5"/>
      <c r="G58" s="5"/>
      <c r="H58" s="5"/>
      <c r="I58" s="5"/>
      <c r="J58" s="5"/>
    </row>
    <row r="59" spans="1:28" ht="15.65" customHeight="1" x14ac:dyDescent="0.35">
      <c r="C59" s="1"/>
      <c r="D59" s="1"/>
      <c r="E59" s="1"/>
      <c r="F59" s="2" t="s">
        <v>2</v>
      </c>
      <c r="G59" s="2" t="s">
        <v>3</v>
      </c>
      <c r="H59" s="2" t="s">
        <v>4</v>
      </c>
      <c r="I59" s="2" t="s">
        <v>5</v>
      </c>
      <c r="J59" s="2" t="s">
        <v>6</v>
      </c>
    </row>
    <row r="60" spans="1:28" ht="10.15" customHeight="1" x14ac:dyDescent="0.35">
      <c r="C60" s="1"/>
      <c r="D60" s="1"/>
      <c r="E60" s="1"/>
      <c r="F60" s="2"/>
      <c r="G60" s="2"/>
      <c r="H60" s="2"/>
      <c r="I60" s="2"/>
      <c r="J60" s="2"/>
    </row>
    <row r="61" spans="1:28" ht="15.5" x14ac:dyDescent="0.35">
      <c r="C61" s="67" t="s">
        <v>11</v>
      </c>
      <c r="D61" s="67"/>
      <c r="E61" s="25"/>
      <c r="F61" s="1"/>
      <c r="G61" s="1"/>
      <c r="H61" s="1"/>
      <c r="I61" s="1"/>
      <c r="J61" s="1"/>
    </row>
    <row r="62" spans="1:28" ht="15.5" x14ac:dyDescent="0.35">
      <c r="C62" s="69" t="s">
        <v>23</v>
      </c>
      <c r="D62" s="69"/>
      <c r="E62" s="27" t="s">
        <v>7</v>
      </c>
      <c r="F62" s="42"/>
      <c r="G62" s="43"/>
      <c r="H62" s="43"/>
      <c r="I62" s="43"/>
      <c r="J62" s="43"/>
    </row>
    <row r="63" spans="1:28" ht="15.5" x14ac:dyDescent="0.35">
      <c r="C63" s="70" t="s">
        <v>37</v>
      </c>
      <c r="D63" s="70"/>
      <c r="E63" s="27" t="s">
        <v>7</v>
      </c>
      <c r="F63" s="44"/>
      <c r="G63" s="45"/>
      <c r="H63" s="45"/>
      <c r="I63" s="45"/>
      <c r="J63" s="45"/>
    </row>
    <row r="64" spans="1:28" ht="15.5" x14ac:dyDescent="0.35">
      <c r="C64" s="69" t="s">
        <v>24</v>
      </c>
      <c r="D64" s="69"/>
      <c r="E64" s="27" t="s">
        <v>7</v>
      </c>
      <c r="F64" s="44"/>
      <c r="G64" s="45"/>
      <c r="H64" s="45"/>
      <c r="I64" s="45"/>
      <c r="J64" s="45"/>
      <c r="M64" s="17"/>
    </row>
    <row r="65" spans="2:13" ht="6" customHeight="1" x14ac:dyDescent="0.35">
      <c r="C65" s="68"/>
      <c r="D65" s="68"/>
      <c r="E65" s="33"/>
      <c r="F65" s="46"/>
      <c r="G65" s="47"/>
      <c r="H65" s="47"/>
      <c r="I65" s="47"/>
      <c r="J65" s="47"/>
    </row>
    <row r="66" spans="2:13" ht="15.5" x14ac:dyDescent="0.35">
      <c r="C66" s="67" t="s">
        <v>8</v>
      </c>
      <c r="D66" s="67"/>
      <c r="E66" s="25"/>
      <c r="F66" s="46"/>
      <c r="G66" s="47"/>
      <c r="H66" s="47"/>
      <c r="I66" s="47"/>
      <c r="J66" s="47"/>
    </row>
    <row r="67" spans="2:13" ht="15.5" x14ac:dyDescent="0.35">
      <c r="C67" s="69" t="s">
        <v>48</v>
      </c>
      <c r="D67" s="69"/>
      <c r="E67" s="27" t="s">
        <v>47</v>
      </c>
      <c r="F67" s="48"/>
      <c r="G67" s="49"/>
      <c r="H67" s="49"/>
      <c r="I67" s="49"/>
      <c r="J67" s="49"/>
    </row>
    <row r="68" spans="2:13" ht="6" customHeight="1" x14ac:dyDescent="0.35">
      <c r="C68" s="69"/>
      <c r="D68" s="69"/>
      <c r="E68" s="26"/>
      <c r="F68" s="46"/>
      <c r="G68" s="47"/>
      <c r="H68" s="47"/>
      <c r="I68" s="47"/>
      <c r="J68" s="47"/>
    </row>
    <row r="69" spans="2:13" ht="15.5" x14ac:dyDescent="0.35">
      <c r="C69" s="84" t="s">
        <v>21</v>
      </c>
      <c r="D69" s="84"/>
      <c r="E69" s="34"/>
      <c r="F69" s="46"/>
      <c r="G69" s="47"/>
      <c r="H69" s="47"/>
      <c r="I69" s="47"/>
      <c r="J69" s="47"/>
    </row>
    <row r="70" spans="2:13" ht="15.5" x14ac:dyDescent="0.35">
      <c r="C70" s="69" t="s">
        <v>22</v>
      </c>
      <c r="D70" s="69"/>
      <c r="E70" s="27" t="s">
        <v>12</v>
      </c>
      <c r="F70" s="44"/>
      <c r="G70" s="45"/>
      <c r="H70" s="45"/>
      <c r="I70" s="45"/>
      <c r="J70" s="45"/>
    </row>
    <row r="71" spans="2:13" ht="15.5" x14ac:dyDescent="0.35">
      <c r="C71" s="69" t="s">
        <v>38</v>
      </c>
      <c r="D71" s="69"/>
      <c r="E71" s="27" t="s">
        <v>13</v>
      </c>
      <c r="F71" s="44"/>
      <c r="G71" s="45"/>
      <c r="H71" s="45"/>
      <c r="I71" s="45"/>
      <c r="J71" s="45"/>
    </row>
    <row r="72" spans="2:13" ht="15.5" x14ac:dyDescent="0.35">
      <c r="C72" s="69" t="s">
        <v>39</v>
      </c>
      <c r="D72" s="69"/>
      <c r="E72" s="27" t="s">
        <v>13</v>
      </c>
      <c r="F72" s="44"/>
      <c r="G72" s="45"/>
      <c r="H72" s="45"/>
      <c r="I72" s="45"/>
      <c r="J72" s="45"/>
    </row>
    <row r="73" spans="2:13" ht="10.15" customHeight="1" x14ac:dyDescent="0.35">
      <c r="C73" s="69"/>
      <c r="D73" s="69"/>
      <c r="E73" s="26"/>
      <c r="F73" s="1"/>
      <c r="G73" s="1"/>
      <c r="H73" s="1"/>
      <c r="I73" s="1"/>
      <c r="J73" s="1"/>
    </row>
    <row r="76" spans="2:13" ht="10.15" customHeight="1" x14ac:dyDescent="0.35"/>
    <row r="77" spans="2:13" ht="15.65" customHeight="1" x14ac:dyDescent="0.35">
      <c r="F77" s="2" t="s">
        <v>2</v>
      </c>
      <c r="G77" s="2" t="s">
        <v>3</v>
      </c>
      <c r="H77" s="2" t="s">
        <v>4</v>
      </c>
      <c r="I77" s="2" t="s">
        <v>5</v>
      </c>
      <c r="J77" s="2" t="s">
        <v>6</v>
      </c>
    </row>
    <row r="78" spans="2:13" ht="12.65" customHeight="1" x14ac:dyDescent="0.45">
      <c r="B78" s="6"/>
      <c r="C78" s="24" t="s">
        <v>14</v>
      </c>
      <c r="D78" s="6"/>
      <c r="E78" s="6"/>
      <c r="F78" s="6"/>
      <c r="G78" s="6"/>
      <c r="H78" s="6"/>
      <c r="I78" s="6"/>
      <c r="J78" s="6"/>
      <c r="M78" s="17"/>
    </row>
    <row r="79" spans="2:13" ht="18.5" x14ac:dyDescent="0.45">
      <c r="C79" s="69" t="s">
        <v>25</v>
      </c>
      <c r="D79" s="69"/>
      <c r="E79" s="35"/>
      <c r="F79" s="38">
        <v>0</v>
      </c>
      <c r="G79" s="38">
        <f>SUM(G62:G64)*$F$19</f>
        <v>0</v>
      </c>
      <c r="H79" s="38">
        <f>SUM(H62:H64)*$F$19</f>
        <v>0</v>
      </c>
      <c r="I79" s="38">
        <f>SUM(I62:I64)*$F$19</f>
        <v>0</v>
      </c>
      <c r="J79" s="38">
        <f>SUM(J62:J64)*$F$19</f>
        <v>0</v>
      </c>
      <c r="K79" s="39"/>
    </row>
    <row r="80" spans="2:13" ht="18.5" x14ac:dyDescent="0.45">
      <c r="C80" s="70" t="s">
        <v>40</v>
      </c>
      <c r="D80" s="70"/>
      <c r="E80" s="36"/>
      <c r="F80" s="38">
        <v>0</v>
      </c>
      <c r="G80" s="38">
        <f>HLOOKUP($F$20,$D$27:$M$50,12,FALSE)*$F$19</f>
        <v>0</v>
      </c>
      <c r="H80" s="38">
        <f>HLOOKUP($F$20,$D$27:$M$50,16,FALSE)*$F$19</f>
        <v>0</v>
      </c>
      <c r="I80" s="38">
        <f>HLOOKUP($F$20,$D$27:$M$50,20,FALSE)*$F$19</f>
        <v>0</v>
      </c>
      <c r="J80" s="38">
        <f>HLOOKUP($F$20,$D$27:$M$50,24,FALSE)*$F$19</f>
        <v>0</v>
      </c>
      <c r="K80" s="39"/>
    </row>
    <row r="81" spans="2:11" ht="18.5" x14ac:dyDescent="0.45">
      <c r="C81" s="69" t="s">
        <v>41</v>
      </c>
      <c r="D81" s="69"/>
      <c r="E81" s="35"/>
      <c r="F81" s="38">
        <f>-PV($F$25/100,$F$20*3/4,0,$F$70,0)*$F$19-PV($F$25/100,$F$20,$F$71,0,0)*$F$19-(PV($F$25/100,$F$20,$F$72,0,0)*$F$19-PV($F$25/100,$F$52,$F$72,0,0)*$F$19)</f>
        <v>0</v>
      </c>
      <c r="G81" s="38">
        <f>-PV($F$25/100,$F$20*3/4,0,$G$70,0)*$F$19-PV($F$25/100,$F$20,$G$71,0,0)*$F$19-(PV($F$25/100,$F$20,$G$72,0,0)*$F$19-PV($F$25/100,$F$52,$G$72,0,0)*$F$19)</f>
        <v>0</v>
      </c>
      <c r="H81" s="38">
        <f>-PV($F$25/100,$F$20*3/4,0,$H$70,0)*$F$19-PV($F$25/100,$F$20,$H$71,0,0)*$F$19-(PV($F$25/100,$F$20,$H$72,0,0)*$F$19-PV($F$25/100,$F$52,$H$72,0,0)*$F$19)</f>
        <v>0</v>
      </c>
      <c r="I81" s="38">
        <f>-PV($F$25/100,$F$20*3/4,0,$I$70,0)*$F$19-PV($F$25/100,$F$20,$I$71,0,0)*$F$19-(PV($F$25/100,$F$20,$I$72,0,0)*$F$19-PV($F$25/100,$F$52,$I$72,0,0)*$F$19)</f>
        <v>0</v>
      </c>
      <c r="J81" s="38">
        <f>-PV($F$25/100,$F$20*3/4,0,$J$70,0)*$F$19-PV($F$25/100,$F$20,$J$71,0,0)*$F$19-(PV($F$25/100,$F$20,$J$72,0,0)*$F$19-PV($F$25/100,$F$52,$J$72,0,0)*$F$19)</f>
        <v>0</v>
      </c>
      <c r="K81" s="39"/>
    </row>
    <row r="82" spans="2:11" ht="18.5" x14ac:dyDescent="0.45">
      <c r="C82" s="70" t="s">
        <v>26</v>
      </c>
      <c r="D82" s="70"/>
      <c r="E82" s="36"/>
      <c r="F82" s="38">
        <f>-PV($F$25/100,$F$20, 0,$F$53,0)*$F$19</f>
        <v>0</v>
      </c>
      <c r="G82" s="38">
        <f>-PV($F$25/100,$F$20, 0,$F$53,0)*$F$19</f>
        <v>0</v>
      </c>
      <c r="H82" s="38">
        <f>-PV($F$25/100,$F$20, 0,$F$53,0)*$F$19</f>
        <v>0</v>
      </c>
      <c r="I82" s="38">
        <f>-PV($F$25/100,$F$20, 0,$F$53,0)*$F$19</f>
        <v>0</v>
      </c>
      <c r="J82" s="38">
        <f>-PV($F$25/100,$F$20, 0,$F$53,0)*$F$19</f>
        <v>0</v>
      </c>
      <c r="K82" s="39"/>
    </row>
    <row r="83" spans="2:11" s="3" customFormat="1" ht="19.899999999999999" customHeight="1" x14ac:dyDescent="0.5">
      <c r="B83" s="5"/>
      <c r="C83" s="83" t="s">
        <v>46</v>
      </c>
      <c r="D83" s="83"/>
      <c r="E83" s="37"/>
      <c r="F83" s="40">
        <f>F79+F80+F81+F82</f>
        <v>0</v>
      </c>
      <c r="G83" s="40">
        <f>G79+G80+G81+G82</f>
        <v>0</v>
      </c>
      <c r="H83" s="40">
        <f>H79+H80+H81+H82</f>
        <v>0</v>
      </c>
      <c r="I83" s="40">
        <f>I79+I80+I81+I82</f>
        <v>0</v>
      </c>
      <c r="J83" s="40">
        <f>J79+J80+J81+J82</f>
        <v>0</v>
      </c>
      <c r="K83" s="41"/>
    </row>
    <row r="84" spans="2:11" ht="10.15" customHeight="1" x14ac:dyDescent="0.35"/>
    <row r="85" spans="2:11" ht="3" customHeight="1" x14ac:dyDescent="0.35"/>
    <row r="86" spans="2:11" x14ac:dyDescent="0.35">
      <c r="E86" s="18"/>
    </row>
    <row r="87" spans="2:11" x14ac:dyDescent="0.35">
      <c r="C87" s="8" t="s">
        <v>16</v>
      </c>
    </row>
    <row r="89" spans="2:11" x14ac:dyDescent="0.35">
      <c r="C89" s="7"/>
      <c r="E89" s="18"/>
    </row>
  </sheetData>
  <sheetProtection sheet="1" objects="1" scenarios="1"/>
  <mergeCells count="40">
    <mergeCell ref="C72:D72"/>
    <mergeCell ref="C69:D69"/>
    <mergeCell ref="C67:D67"/>
    <mergeCell ref="B32:B34"/>
    <mergeCell ref="B36:B38"/>
    <mergeCell ref="B40:B42"/>
    <mergeCell ref="B44:B46"/>
    <mergeCell ref="B48:B50"/>
    <mergeCell ref="F52:G52"/>
    <mergeCell ref="F21:G21"/>
    <mergeCell ref="F24:G24"/>
    <mergeCell ref="C83:D83"/>
    <mergeCell ref="C18:D18"/>
    <mergeCell ref="C23:D23"/>
    <mergeCell ref="C79:D79"/>
    <mergeCell ref="C80:D80"/>
    <mergeCell ref="C81:D81"/>
    <mergeCell ref="C82:D82"/>
    <mergeCell ref="C73:D73"/>
    <mergeCell ref="C64:D64"/>
    <mergeCell ref="C63:D63"/>
    <mergeCell ref="C62:D62"/>
    <mergeCell ref="C70:D70"/>
    <mergeCell ref="C71:D71"/>
    <mergeCell ref="B2:I2"/>
    <mergeCell ref="C61:D61"/>
    <mergeCell ref="C66:D66"/>
    <mergeCell ref="C65:D65"/>
    <mergeCell ref="C68:D68"/>
    <mergeCell ref="C19:D19"/>
    <mergeCell ref="C20:D20"/>
    <mergeCell ref="C52:D52"/>
    <mergeCell ref="C21:D21"/>
    <mergeCell ref="C24:D24"/>
    <mergeCell ref="C53:D53"/>
    <mergeCell ref="C25:D25"/>
    <mergeCell ref="F53:G53"/>
    <mergeCell ref="F25:G25"/>
    <mergeCell ref="F19:G19"/>
    <mergeCell ref="F20:G20"/>
  </mergeCells>
  <pageMargins left="0.7" right="0.7" top="0.78740157499999996" bottom="0.78740157499999996" header="0.3" footer="0.3"/>
  <pageSetup paperSize="9" scale="5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980B-2E2E-4392-AD2A-B22FF034549B}">
  <dimension ref="B2:G25"/>
  <sheetViews>
    <sheetView showGridLines="0" tabSelected="1" topLeftCell="A20" workbookViewId="0">
      <selection activeCell="A23" sqref="A23:XFD23"/>
    </sheetView>
  </sheetViews>
  <sheetFormatPr baseColWidth="10" defaultRowHeight="14.5" x14ac:dyDescent="0.35"/>
  <cols>
    <col min="1" max="1" width="3.54296875" customWidth="1"/>
    <col min="2" max="2" width="100" customWidth="1"/>
  </cols>
  <sheetData>
    <row r="2" spans="2:7" x14ac:dyDescent="0.35">
      <c r="B2" s="63" t="s">
        <v>49</v>
      </c>
      <c r="C2" s="59"/>
      <c r="D2" s="59"/>
      <c r="E2" s="59"/>
      <c r="F2" s="59"/>
      <c r="G2" s="59"/>
    </row>
    <row r="3" spans="2:7" x14ac:dyDescent="0.35">
      <c r="B3" s="63"/>
      <c r="C3" s="59"/>
      <c r="D3" s="59"/>
      <c r="E3" s="59"/>
      <c r="F3" s="59"/>
      <c r="G3" s="59"/>
    </row>
    <row r="4" spans="2:7" ht="29" x14ac:dyDescent="0.35">
      <c r="B4" s="64" t="s">
        <v>50</v>
      </c>
      <c r="C4" s="59"/>
      <c r="D4" s="59"/>
      <c r="E4" s="59"/>
      <c r="F4" s="59"/>
      <c r="G4" s="59"/>
    </row>
    <row r="5" spans="2:7" x14ac:dyDescent="0.35">
      <c r="B5" s="64"/>
      <c r="C5" s="59"/>
      <c r="D5" s="59"/>
      <c r="E5" s="59"/>
      <c r="F5" s="59"/>
      <c r="G5" s="59"/>
    </row>
    <row r="6" spans="2:7" x14ac:dyDescent="0.35">
      <c r="B6" s="63" t="s">
        <v>51</v>
      </c>
      <c r="C6" s="59"/>
      <c r="D6" s="59"/>
      <c r="E6" s="59"/>
      <c r="F6" s="59"/>
      <c r="G6" s="59"/>
    </row>
    <row r="7" spans="2:7" x14ac:dyDescent="0.35">
      <c r="B7" s="63"/>
      <c r="C7" s="59"/>
      <c r="D7" s="59"/>
      <c r="E7" s="59"/>
      <c r="F7" s="59"/>
      <c r="G7" s="59"/>
    </row>
    <row r="8" spans="2:7" ht="58" x14ac:dyDescent="0.35">
      <c r="B8" s="60" t="s">
        <v>52</v>
      </c>
      <c r="C8" s="59"/>
      <c r="D8" s="59"/>
      <c r="E8" s="59"/>
      <c r="F8" s="59"/>
      <c r="G8" s="59"/>
    </row>
    <row r="9" spans="2:7" x14ac:dyDescent="0.35">
      <c r="B9" s="62" t="s">
        <v>58</v>
      </c>
      <c r="C9" s="59"/>
      <c r="D9" s="59"/>
      <c r="E9" s="59"/>
      <c r="F9" s="59"/>
      <c r="G9" s="59"/>
    </row>
    <row r="10" spans="2:7" x14ac:dyDescent="0.35">
      <c r="B10" s="62"/>
      <c r="C10" s="59"/>
      <c r="D10" s="59"/>
      <c r="E10" s="59"/>
      <c r="F10" s="59"/>
      <c r="G10" s="59"/>
    </row>
    <row r="11" spans="2:7" ht="29" x14ac:dyDescent="0.35">
      <c r="B11" s="60" t="s">
        <v>59</v>
      </c>
      <c r="C11" s="59"/>
      <c r="D11" s="59"/>
      <c r="E11" s="59"/>
      <c r="F11" s="59"/>
      <c r="G11" s="59"/>
    </row>
    <row r="12" spans="2:7" x14ac:dyDescent="0.35">
      <c r="B12" s="65" t="s">
        <v>60</v>
      </c>
      <c r="C12" s="59"/>
      <c r="D12" s="59"/>
      <c r="E12" s="59"/>
      <c r="F12" s="59"/>
      <c r="G12" s="59"/>
    </row>
    <row r="13" spans="2:7" x14ac:dyDescent="0.35">
      <c r="B13" s="60"/>
      <c r="C13" s="59"/>
      <c r="D13" s="59"/>
      <c r="E13" s="59"/>
      <c r="F13" s="59"/>
      <c r="G13" s="59"/>
    </row>
    <row r="14" spans="2:7" ht="43.5" x14ac:dyDescent="0.35">
      <c r="B14" s="60" t="s">
        <v>53</v>
      </c>
      <c r="C14" s="59"/>
      <c r="D14" s="59"/>
      <c r="E14" s="59"/>
      <c r="F14" s="59"/>
      <c r="G14" s="59"/>
    </row>
    <row r="15" spans="2:7" x14ac:dyDescent="0.35">
      <c r="B15" s="60"/>
      <c r="C15" s="59"/>
      <c r="D15" s="59"/>
      <c r="E15" s="59"/>
      <c r="F15" s="59"/>
      <c r="G15" s="59"/>
    </row>
    <row r="16" spans="2:7" ht="72.5" x14ac:dyDescent="0.35">
      <c r="B16" s="60" t="s">
        <v>54</v>
      </c>
      <c r="C16" s="59"/>
      <c r="D16" s="59"/>
      <c r="E16" s="59"/>
      <c r="F16" s="59"/>
      <c r="G16" s="59"/>
    </row>
    <row r="17" spans="2:7" x14ac:dyDescent="0.35">
      <c r="B17" s="60"/>
      <c r="C17" s="59"/>
      <c r="D17" s="59"/>
      <c r="E17" s="59"/>
      <c r="F17" s="59"/>
      <c r="G17" s="59"/>
    </row>
    <row r="18" spans="2:7" x14ac:dyDescent="0.35">
      <c r="B18" s="63" t="s">
        <v>55</v>
      </c>
      <c r="C18" s="59"/>
      <c r="D18" s="59"/>
      <c r="E18" s="59"/>
      <c r="F18" s="59"/>
      <c r="G18" s="59"/>
    </row>
    <row r="19" spans="2:7" x14ac:dyDescent="0.35">
      <c r="B19" s="63"/>
      <c r="C19" s="59"/>
      <c r="D19" s="59"/>
      <c r="E19" s="59"/>
      <c r="F19" s="59"/>
      <c r="G19" s="59"/>
    </row>
    <row r="20" spans="2:7" ht="43.5" x14ac:dyDescent="0.35">
      <c r="B20" s="61" t="s">
        <v>61</v>
      </c>
      <c r="C20" s="59"/>
      <c r="D20" s="59"/>
      <c r="E20" s="59"/>
      <c r="F20" s="59"/>
      <c r="G20" s="59"/>
    </row>
    <row r="21" spans="2:7" x14ac:dyDescent="0.35">
      <c r="B21" s="61"/>
      <c r="C21" s="59"/>
      <c r="D21" s="59"/>
      <c r="E21" s="59"/>
      <c r="F21" s="59"/>
      <c r="G21" s="59"/>
    </row>
    <row r="22" spans="2:7" ht="101.5" x14ac:dyDescent="0.35">
      <c r="B22" s="61" t="s">
        <v>56</v>
      </c>
      <c r="C22" s="59"/>
      <c r="D22" s="59"/>
      <c r="E22" s="59"/>
      <c r="F22" s="59"/>
      <c r="G22" s="59"/>
    </row>
    <row r="23" spans="2:7" x14ac:dyDescent="0.35">
      <c r="B23" s="61"/>
      <c r="C23" s="59"/>
      <c r="D23" s="59"/>
      <c r="E23" s="59"/>
      <c r="F23" s="59"/>
      <c r="G23" s="59"/>
    </row>
    <row r="24" spans="2:7" ht="43.5" x14ac:dyDescent="0.35">
      <c r="B24" s="64" t="s">
        <v>57</v>
      </c>
      <c r="C24" s="59"/>
      <c r="D24" s="59"/>
      <c r="E24" s="59"/>
      <c r="F24" s="59"/>
      <c r="G24" s="59"/>
    </row>
    <row r="25" spans="2:7" x14ac:dyDescent="0.35">
      <c r="B25" s="59"/>
      <c r="C25" s="59"/>
      <c r="D25" s="59"/>
      <c r="E25" s="59"/>
      <c r="F25" s="59"/>
      <c r="G25" s="59"/>
    </row>
  </sheetData>
  <sheetProtection sheet="1" objects="1" scenarios="1"/>
  <hyperlinks>
    <hyperlink ref="B9" r:id="rId1" xr:uid="{A2629391-4363-47C0-B746-130F2F37C974}"/>
    <hyperlink ref="B12" r:id="rId2" display="https://www.oenb.at/isaweb/report.do?lang=DE&amp;report=2.1" xr:uid="{C8CBF65F-6399-4153-B277-50B353C512A9}"/>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TCO-Berechnung</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Bauer Laura</cp:lastModifiedBy>
  <cp:lastPrinted>2022-08-10T13:21:16Z</cp:lastPrinted>
  <dcterms:created xsi:type="dcterms:W3CDTF">2022-03-02T12:14:28Z</dcterms:created>
  <dcterms:modified xsi:type="dcterms:W3CDTF">2022-08-23T08:23:02Z</dcterms:modified>
</cp:coreProperties>
</file>