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U:\71 Projekte BBG\910000055 Forum ÖIR\05_Arbeitspakete\AP 5 Regionale Menüplanung &amp; Abfallvermeidung_AE-P\Kriterienentwicklung Klimateller\Kriterienset-Victoria\FINALE VERSION\"/>
    </mc:Choice>
  </mc:AlternateContent>
  <xr:revisionPtr revIDLastSave="0" documentId="13_ncr:1_{97A08EBF-28A3-420F-893E-7B289692D6FF}" xr6:coauthVersionLast="47" xr6:coauthVersionMax="47" xr10:uidLastSave="{00000000-0000-0000-0000-000000000000}"/>
  <bookViews>
    <workbookView xWindow="28680" yWindow="-120" windowWidth="51840" windowHeight="21240" tabRatio="318" xr2:uid="{00000000-000D-0000-FFFF-FFFF00000000}"/>
  </bookViews>
  <sheets>
    <sheet name="Kriterienset" sheetId="2" r:id="rId1"/>
    <sheet name="Tipps" sheetId="4" r:id="rId2"/>
    <sheet name="Auswahl" sheetId="3" state="hidden" r:id="rId3"/>
  </sheets>
  <definedNames>
    <definedName name="_xlnm.Print_Area" localSheetId="0">Kriterienset!$A$1:$G$73</definedName>
    <definedName name="_xlnm.Print_Area" localSheetId="1">Tipps!$A$1:$D$33</definedName>
    <definedName name="_xlnm.Print_Titles" localSheetId="0">Kriterienset!$10:$11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2" l="1"/>
  <c r="G70" i="2"/>
  <c r="G13" i="2"/>
  <c r="G49" i="2"/>
  <c r="G57" i="2"/>
  <c r="G58" i="2"/>
  <c r="G56" i="2"/>
  <c r="G53" i="2"/>
  <c r="G52" i="2" l="1"/>
  <c r="G34" i="2"/>
  <c r="G33" i="2"/>
  <c r="G30" i="2"/>
  <c r="G26" i="2"/>
  <c r="G28" i="2"/>
  <c r="G66" i="2" l="1"/>
  <c r="G61" i="2"/>
  <c r="G45" i="2"/>
  <c r="G40" i="2"/>
  <c r="G36" i="2"/>
  <c r="C73" i="2"/>
  <c r="C6" i="2" s="1"/>
  <c r="G23" i="2"/>
  <c r="G24" i="2"/>
  <c r="G22" i="2"/>
  <c r="G73" i="2" l="1"/>
  <c r="C7" i="2" s="1"/>
  <c r="D7" i="2" s="1"/>
</calcChain>
</file>

<file path=xl/sharedStrings.xml><?xml version="1.0" encoding="utf-8"?>
<sst xmlns="http://schemas.openxmlformats.org/spreadsheetml/2006/main" count="244" uniqueCount="163">
  <si>
    <t>Teilung des Speiseplans in Winter und Sommer</t>
  </si>
  <si>
    <t>Teilung des Speiseplans auf vier Jahreszeiten</t>
  </si>
  <si>
    <t>Pflanzliche Produkte</t>
  </si>
  <si>
    <t>Speiseangebot</t>
  </si>
  <si>
    <t>Komponenten-Ratio</t>
  </si>
  <si>
    <t>Verwendung von Fisch aus biologischer Produktion</t>
  </si>
  <si>
    <t>mind. 8 Maßnahmen</t>
  </si>
  <si>
    <t>mind. 10 Maßnahmen</t>
  </si>
  <si>
    <t>mind. 12 Maßnahmen</t>
  </si>
  <si>
    <t>Saisonalität</t>
  </si>
  <si>
    <t>Mindest-Kriterien</t>
  </si>
  <si>
    <t>Zusatz-Kriterien</t>
  </si>
  <si>
    <t>Herkunft</t>
  </si>
  <si>
    <t>Tierische Produkte</t>
  </si>
  <si>
    <t>Fleischportionen
Regionale Herkunft der Fleischprodukte</t>
  </si>
  <si>
    <t>Regionales Gemüse nach Saisonkalender</t>
  </si>
  <si>
    <t>Regionales Obst nach Saisonkalender</t>
  </si>
  <si>
    <t>Auslobung der Herkunft</t>
  </si>
  <si>
    <t>Zuckerreduziertes/-freies Getränkeangebot (auch in Getränkeautomaten), kostenfreies Trinkwasser</t>
  </si>
  <si>
    <t>Kommunikation</t>
  </si>
  <si>
    <t>Gesundheitsaspekte</t>
  </si>
  <si>
    <t>Fischprodukte</t>
  </si>
  <si>
    <t>Anteil der Produkte aus biologischer Erzeugung</t>
  </si>
  <si>
    <t>Biologische und regionale Produkte</t>
  </si>
  <si>
    <t>Regionale Herkunft der Produkte</t>
  </si>
  <si>
    <t>täglich vegetarische Hauptspeise</t>
  </si>
  <si>
    <t>wöchentliche vegane Hauptspeise</t>
  </si>
  <si>
    <t>ausschließlich AT-Fleisch</t>
  </si>
  <si>
    <t>rein vegetarischer Tag pro Woche</t>
  </si>
  <si>
    <t>Wildfang: AT-Fisch oder MSC-Fisch</t>
  </si>
  <si>
    <t xml:space="preserve">Zucht: AT-Fisch oder ASC-Fisch </t>
  </si>
  <si>
    <t xml:space="preserve">Kriterien für Fisch
</t>
  </si>
  <si>
    <t>mind. 2/3 der Speisen aus pflanzlichen Komponenten</t>
  </si>
  <si>
    <t>max. 100 g Fleisch (Roheinwaage im Durchschnitt)</t>
  </si>
  <si>
    <t xml:space="preserve">Haltungsform: Mindestens Bodenhaltung
</t>
  </si>
  <si>
    <t>Anforderungen der guten landwirtschaftlichen Praxis</t>
  </si>
  <si>
    <t>max. 120 g Fleisch (Roheinwaage im Durchschnitt) inklusive Fleischprodukte (z.B. Schinken, Speck)</t>
  </si>
  <si>
    <t>bei Zuchtfisch nur Bio</t>
  </si>
  <si>
    <t>Lebensmittelabfall</t>
  </si>
  <si>
    <t>Kriterien</t>
  </si>
  <si>
    <t>Punkte</t>
  </si>
  <si>
    <t>Auswahl</t>
  </si>
  <si>
    <t>Erreichte Punkte</t>
  </si>
  <si>
    <t>mind. 3/4 der Speisen aus pflanzlichen Komponenten</t>
  </si>
  <si>
    <t xml:space="preserve">Ab 2025: 100 % Geflügelfleisch stammt aus Betrieben mit hohen Tierwohlstandards </t>
  </si>
  <si>
    <t xml:space="preserve">Ab 2025: 100 % Rindfleisch stammt aus Betrieben mit hohen Tierwohlstandards </t>
  </si>
  <si>
    <t>Ab 2021: 50 % Rindfleisch stammt aus Betrieben mit hohen Tierwohlstandards</t>
  </si>
  <si>
    <t>Ja</t>
  </si>
  <si>
    <t>Nein</t>
  </si>
  <si>
    <t>5 % mehr als gefordert</t>
  </si>
  <si>
    <t>10 % mehr als gefordert</t>
  </si>
  <si>
    <t>15 % mehr als gefordert</t>
  </si>
  <si>
    <t>20 % mehr als gefordert</t>
  </si>
  <si>
    <t>30 % mehr als gefordert</t>
  </si>
  <si>
    <t>Erfüllung</t>
  </si>
  <si>
    <t>Saisonale Speiseplan-gestaltung</t>
  </si>
  <si>
    <t>Ab 2021: 50 % Geflügelfleisch stammt aus Betrieben mit hohen Tierwohlstandards</t>
  </si>
  <si>
    <t>Bronze</t>
  </si>
  <si>
    <t>Silber</t>
  </si>
  <si>
    <t>Gold</t>
  </si>
  <si>
    <t>Kein Zusatz</t>
  </si>
  <si>
    <t>Keine weiteren Maßnahmen</t>
  </si>
  <si>
    <t xml:space="preserve">mind. 5 Maßnahmen lt. United Against Waste </t>
  </si>
  <si>
    <t>mit ÖGE-Gütezeichen ausgezeichnet</t>
  </si>
  <si>
    <t>Menüplanung entsprechend den Standards der ÖGE (Österr. Gesellschaft für Ernährung)</t>
  </si>
  <si>
    <t xml:space="preserve">Nicht erfüllte Mindestkriterien: </t>
  </si>
  <si>
    <t>Nicht erreichte Mindestkriterien</t>
  </si>
  <si>
    <t>Erreichte Bonuspunkte</t>
  </si>
  <si>
    <t>100 % Bio (Schaleneier)</t>
  </si>
  <si>
    <t>Kriterienset regionale und nachhaltige Menüplanung
Forum „Österreich isst regional“</t>
  </si>
  <si>
    <t>Punkteskala:</t>
  </si>
  <si>
    <t>15-26 Punkte</t>
  </si>
  <si>
    <t>27-39 Punkte</t>
  </si>
  <si>
    <t>ab 40 Punkten</t>
  </si>
  <si>
    <t>Auswertung Ihrer Ergebnisse:</t>
  </si>
  <si>
    <t>Info</t>
  </si>
  <si>
    <t>TIPPS</t>
  </si>
  <si>
    <t>Links</t>
  </si>
  <si>
    <t>geeigente Produktgruppen: Rindfleisch, Milch- und Milchprodukte (weiße Palette), Kartoffeln, Nudeln, Mehl, gesamtes Erdgemüse/Wurzelgemüse, Hülsenfrüchte, Gewürze</t>
  </si>
  <si>
    <t>Da dieser Wert häufig schwer ermittelbar ist, wurden hier keine Mindest-Kriterien vergeben. Um Zusatzpunkte zu erreichen, muss eine Auswertung vorgenommen werden.</t>
  </si>
  <si>
    <t xml:space="preserve">Pflanzliche Proteinquellen: Hülsenfrüchte, Plize, Tofu o.ä. </t>
  </si>
  <si>
    <r>
      <rPr>
        <b/>
        <sz val="11"/>
        <color theme="1"/>
        <rFont val="Calibri"/>
        <family val="2"/>
        <scheme val="minor"/>
      </rPr>
      <t xml:space="preserve">Beispiel: </t>
    </r>
    <r>
      <rPr>
        <sz val="11"/>
        <color theme="1"/>
        <rFont val="Calibri"/>
        <family val="2"/>
        <scheme val="minor"/>
      </rPr>
      <t xml:space="preserve">
4x Fleischhauptspeise pro Woche 
(150g+90g+120g+110g) = 470/4 
= 117,5g Durchschnitt </t>
    </r>
  </si>
  <si>
    <r>
      <t xml:space="preserve">Qualitätskriterien für 
</t>
    </r>
    <r>
      <rPr>
        <b/>
        <sz val="11"/>
        <color theme="1"/>
        <rFont val="Calibri"/>
        <family val="2"/>
        <scheme val="minor"/>
      </rPr>
      <t xml:space="preserve">Eier </t>
    </r>
    <r>
      <rPr>
        <sz val="11"/>
        <color theme="1"/>
        <rFont val="Calibri"/>
        <family val="2"/>
        <scheme val="minor"/>
      </rPr>
      <t xml:space="preserve">
(Schaleneier, Flüssigei, Eipulver)</t>
    </r>
  </si>
  <si>
    <r>
      <t xml:space="preserve">Quaitätskriterien für 
</t>
    </r>
    <r>
      <rPr>
        <b/>
        <sz val="11"/>
        <color theme="1"/>
        <rFont val="Calibri"/>
        <family val="2"/>
        <scheme val="minor"/>
      </rPr>
      <t>Milch- und Molkereiprodukte</t>
    </r>
  </si>
  <si>
    <t>z.B. AMA GS plus Zusatzmodul (z.B. Mehr Tierwohl), Biozertifikat; oder gleichwertiger Beleg</t>
  </si>
  <si>
    <t>AMA Gütesiegel, Biozertifikat oder gleichwertiger Beleg</t>
  </si>
  <si>
    <t>AMA Gütesiegel, Biozertifikat, Gesicherte Herkunftszertifkate oder gleichwertiger Beleg</t>
  </si>
  <si>
    <t>Kriterien für Fisch</t>
  </si>
  <si>
    <t>Maßnahmen zur Reduktion von Lebensmittelabfall</t>
  </si>
  <si>
    <r>
      <t xml:space="preserve">Qualitätskriterien für </t>
    </r>
    <r>
      <rPr>
        <b/>
        <sz val="11"/>
        <color theme="1"/>
        <rFont val="Calibri"/>
        <family val="2"/>
        <scheme val="minor"/>
      </rPr>
      <t xml:space="preserve">Schweinefleisch </t>
    </r>
    <r>
      <rPr>
        <sz val="11"/>
        <color theme="1"/>
        <rFont val="Calibri"/>
        <family val="2"/>
        <scheme val="minor"/>
      </rPr>
      <t xml:space="preserve">
(inklusive Faschiertes, Wurst, Fleischverarbeitungsprodukte) </t>
    </r>
  </si>
  <si>
    <r>
      <t xml:space="preserve">Qualitätskriterien für </t>
    </r>
    <r>
      <rPr>
        <b/>
        <sz val="11"/>
        <color theme="1"/>
        <rFont val="Calibri"/>
        <family val="2"/>
        <scheme val="minor"/>
      </rPr>
      <t xml:space="preserve">Rindfleisch </t>
    </r>
    <r>
      <rPr>
        <sz val="11"/>
        <color theme="1"/>
        <rFont val="Calibri"/>
        <family val="2"/>
        <scheme val="minor"/>
      </rPr>
      <t xml:space="preserve">
(inklusive Faschiertes, Wurst und Fleischverarbeitungsprodukte)</t>
    </r>
  </si>
  <si>
    <r>
      <t>Qualitätskriterien für</t>
    </r>
    <r>
      <rPr>
        <b/>
        <sz val="11"/>
        <color theme="1"/>
        <rFont val="Calibri"/>
        <family val="2"/>
        <scheme val="minor"/>
      </rPr>
      <t xml:space="preserve"> 
Geflügel</t>
    </r>
    <r>
      <rPr>
        <sz val="11"/>
        <color theme="1"/>
        <rFont val="Calibri"/>
        <family val="2"/>
        <scheme val="minor"/>
      </rPr>
      <t xml:space="preserve">
(Hühner- und Putenfleisch: inklusive Faschiertes, Wurst und Fleischverarbeitungsprodukte)</t>
    </r>
  </si>
  <si>
    <r>
      <rPr>
        <u/>
        <sz val="11"/>
        <color theme="1"/>
        <rFont val="Calibri"/>
        <family val="2"/>
        <scheme val="minor"/>
      </rPr>
      <t xml:space="preserve">Bezug: </t>
    </r>
    <r>
      <rPr>
        <sz val="11"/>
        <color theme="1"/>
        <rFont val="Calibri"/>
        <family val="2"/>
        <scheme val="minor"/>
      </rPr>
      <t xml:space="preserve">
Durchschnittseinwaage der Hauptspeisen mit Fleischanteilen (berechnet wahlweise pro Woche/Monat/Jahr)</t>
    </r>
  </si>
  <si>
    <r>
      <rPr>
        <u/>
        <sz val="11"/>
        <color theme="1"/>
        <rFont val="Calibri"/>
        <family val="2"/>
        <scheme val="minor"/>
      </rPr>
      <t xml:space="preserve">Bezug: </t>
    </r>
    <r>
      <rPr>
        <sz val="11"/>
        <color theme="1"/>
        <rFont val="Calibri"/>
        <family val="2"/>
        <scheme val="minor"/>
      </rPr>
      <t xml:space="preserve">
Anteil am gesamten Fischeinkauf (Wildfang und Zucht gesamt)</t>
    </r>
  </si>
  <si>
    <t>Menüs mit Fisch maximal 2 bis 4 Mal pro Monat anbieten (dazu gehören auch Salate, Sandwiches usw.)</t>
  </si>
  <si>
    <t xml:space="preserve">Vermeidung von Süßspeisen als Ersatzspeise für vegetarische/vegane Speisen </t>
  </si>
  <si>
    <t xml:space="preserve">Mit diesem Kriterienset können Sie die Menügestaltung Ihrer Küche/Organisation selbständig anhand folgender Kategorien bewerten: 
- Regionale, saisonale und biologische Zutaten
- Anteil an pflanzlichen Produkten
- Menge, Haltungsform und Herkunft tierischer Produkte
- Lebensmittelabfall
- Gesundheitsaspekte
- Herkunftsinformation
Um sowohl einen guten Überblick zu erhalten als auch die Praxistauglichkeit zu gewährleisten, wurden die folgenden Abfragepunkte von namhaften öffentlichen Großküchen getestet. Für alle Kategorien finden sich definierte Mindest-Kriterien, die möglichst vollständig umgesetzt werden sollten. Darüber hinaus ist es möglich, durch die Erfüllung von Zusatz-Kriterien Bonuspunkte zu erhalten und damit zu bewerten, ob und wie weit die eigene Menüplanung bereits über die Mindestanforderungen hinausgeht. Abhängig von der Punkteanzahl können Sie diese Selbstüberprüfung verwenden, um sich in den Auszeichnungsrängen Bronze, Silber oder Gold wiederzufinden. 
Dieses Kriterienset soll ein hilfreiches Werkzeug zur Eigenkontrolle darstellen und Ihnen dabei helfen, einzuschätzen, in welchen Bereichen Sie zukünftig noch besser werden können und wo Sie bereits sehr gut im Sinne einer regionalen und nachhaltigen Menüplanung unterwegs sind. </t>
  </si>
  <si>
    <t xml:space="preserve"> Saisonkalender</t>
  </si>
  <si>
    <t>The Planetary Health Diet</t>
  </si>
  <si>
    <t>Rezepte für Großküchen und Gemeinschaftsverpflegung</t>
  </si>
  <si>
    <t>gutzuwissen.co.at</t>
  </si>
  <si>
    <t>10 Ernährungsregeln der ÖGE</t>
  </si>
  <si>
    <t>fischratgeber.wwf.at</t>
  </si>
  <si>
    <t>Checkliste Vermeidung Lebensmittelabfälle.pdf</t>
  </si>
  <si>
    <t>100 % Freilandhaltung (Schaleneier)</t>
  </si>
  <si>
    <t>Saisonkalender</t>
  </si>
  <si>
    <t xml:space="preserve"> Saisonkalender </t>
  </si>
  <si>
    <t>Klimafreundliche Rezeptideen</t>
  </si>
  <si>
    <t>Fischratgeber.wwf.at</t>
  </si>
  <si>
    <t>Checkliste_Vermeidung-Lebensmittelabfälle.pdf</t>
  </si>
  <si>
    <t>10 Ernäherungsregeln der ÖGE</t>
  </si>
  <si>
    <t>Tipps zur Gestaltung des Angebots pflanzlicher Gerichte</t>
  </si>
  <si>
    <t xml:space="preserve">Vermeidung von Süßspeisen als Ersatzspeise für vegetarische/vegane Speisen 
</t>
  </si>
  <si>
    <r>
      <t>nur Fisch der Kategorie</t>
    </r>
    <r>
      <rPr>
        <b/>
        <sz val="11"/>
        <color theme="1"/>
        <rFont val="Calibri"/>
        <family val="2"/>
        <scheme val="minor"/>
      </rPr>
      <t xml:space="preserve"> </t>
    </r>
    <r>
      <rPr>
        <i/>
        <sz val="11"/>
        <color theme="1"/>
        <rFont val="Calibri"/>
        <family val="2"/>
        <scheme val="minor"/>
      </rPr>
      <t>Gute Wahl</t>
    </r>
    <r>
      <rPr>
        <sz val="11"/>
        <color theme="1"/>
        <rFont val="Calibri"/>
        <family val="2"/>
        <scheme val="minor"/>
      </rPr>
      <t xml:space="preserve"> des WWF Fischratgeber</t>
    </r>
  </si>
  <si>
    <t>entsprechend den ÖGE-Kriterien</t>
  </si>
  <si>
    <t>Qualitätsstandards für einzelne Sparten in der Gemeinschaftsverpflegung</t>
  </si>
  <si>
    <t>ÖGE - Ernährung von A-Z</t>
  </si>
  <si>
    <r>
      <rPr>
        <u/>
        <sz val="12"/>
        <color theme="1"/>
        <rFont val="Calibri"/>
        <family val="2"/>
        <scheme val="minor"/>
      </rPr>
      <t xml:space="preserve">Bezug: </t>
    </r>
    <r>
      <rPr>
        <sz val="12"/>
        <color theme="1"/>
        <rFont val="Calibri"/>
        <family val="2"/>
        <scheme val="minor"/>
      </rPr>
      <t xml:space="preserve">
Gewichtsanteil der eingekauften Lebensmittel pro Kalenderjahr</t>
    </r>
  </si>
  <si>
    <r>
      <rPr>
        <u/>
        <sz val="12"/>
        <color theme="1"/>
        <rFont val="Calibri"/>
        <family val="2"/>
        <scheme val="minor"/>
      </rPr>
      <t xml:space="preserve">Bezug: </t>
    </r>
    <r>
      <rPr>
        <sz val="12"/>
        <color theme="1"/>
        <rFont val="Calibri"/>
        <family val="2"/>
        <scheme val="minor"/>
      </rPr>
      <t xml:space="preserve">
Durchschnittseinwaage der Hauptspeisen mit Fleischanteilen (berechnet wahlweise pro Woche/Monat/Jahr)</t>
    </r>
  </si>
  <si>
    <r>
      <rPr>
        <b/>
        <sz val="12"/>
        <color theme="1"/>
        <rFont val="Calibri"/>
        <family val="2"/>
        <scheme val="minor"/>
      </rPr>
      <t xml:space="preserve">Beispiel: </t>
    </r>
    <r>
      <rPr>
        <sz val="12"/>
        <color theme="1"/>
        <rFont val="Calibri"/>
        <family val="2"/>
        <scheme val="minor"/>
      </rPr>
      <t xml:space="preserve">
4x Fleischhauptspeise pro Woche 
(150g+90g+120g+110g) = 470/4 
= 117,5g Durchschnitt </t>
    </r>
  </si>
  <si>
    <r>
      <t xml:space="preserve">Qualitätskriterien für </t>
    </r>
    <r>
      <rPr>
        <b/>
        <sz val="12"/>
        <color theme="1"/>
        <rFont val="Calibri"/>
        <family val="2"/>
        <scheme val="minor"/>
      </rPr>
      <t xml:space="preserve">Rindfleisch </t>
    </r>
    <r>
      <rPr>
        <sz val="12"/>
        <color theme="1"/>
        <rFont val="Calibri"/>
        <family val="2"/>
        <scheme val="minor"/>
      </rPr>
      <t xml:space="preserve">
(inklusive Faschiertes, Wurst und Fleischverarbeitungsprodukte)</t>
    </r>
  </si>
  <si>
    <r>
      <t xml:space="preserve">Qualitätskriterien für </t>
    </r>
    <r>
      <rPr>
        <b/>
        <sz val="12"/>
        <color theme="1"/>
        <rFont val="Calibri"/>
        <family val="2"/>
        <scheme val="minor"/>
      </rPr>
      <t xml:space="preserve">Schweinefleisch </t>
    </r>
    <r>
      <rPr>
        <sz val="12"/>
        <color theme="1"/>
        <rFont val="Calibri"/>
        <family val="2"/>
        <scheme val="minor"/>
      </rPr>
      <t xml:space="preserve">
(inklusive Faschiertes, Wurst, Fleischverarbeitungsprodukte) </t>
    </r>
  </si>
  <si>
    <r>
      <t>Qualitätskriterien für</t>
    </r>
    <r>
      <rPr>
        <b/>
        <sz val="12"/>
        <color theme="1"/>
        <rFont val="Calibri"/>
        <family val="2"/>
        <scheme val="minor"/>
      </rPr>
      <t xml:space="preserve"> 
Geflügel</t>
    </r>
    <r>
      <rPr>
        <sz val="12"/>
        <color theme="1"/>
        <rFont val="Calibri"/>
        <family val="2"/>
        <scheme val="minor"/>
      </rPr>
      <t xml:space="preserve">
(Hühner- und Putenfleisch: inklusive Faschiertes, Wurst und Fleischverarbeitungsprodukte)</t>
    </r>
  </si>
  <si>
    <r>
      <t xml:space="preserve">Qualitätskriterien für 
</t>
    </r>
    <r>
      <rPr>
        <b/>
        <sz val="12"/>
        <color theme="1"/>
        <rFont val="Calibri"/>
        <family val="2"/>
        <scheme val="minor"/>
      </rPr>
      <t xml:space="preserve">Eier </t>
    </r>
    <r>
      <rPr>
        <sz val="12"/>
        <color theme="1"/>
        <rFont val="Calibri"/>
        <family val="2"/>
        <scheme val="minor"/>
      </rPr>
      <t xml:space="preserve">
(Schaleneier, Flüssigei, Eipulver)</t>
    </r>
  </si>
  <si>
    <r>
      <t xml:space="preserve">Quaitätskriterien für 
</t>
    </r>
    <r>
      <rPr>
        <b/>
        <sz val="12"/>
        <color theme="1"/>
        <rFont val="Calibri"/>
        <family val="2"/>
        <scheme val="minor"/>
      </rPr>
      <t>Milch- und Molkereiprodukte</t>
    </r>
  </si>
  <si>
    <r>
      <rPr>
        <u/>
        <sz val="12"/>
        <color theme="1"/>
        <rFont val="Calibri"/>
        <family val="2"/>
        <scheme val="minor"/>
      </rPr>
      <t xml:space="preserve">Bezug: </t>
    </r>
    <r>
      <rPr>
        <sz val="12"/>
        <color theme="1"/>
        <rFont val="Calibri"/>
        <family val="2"/>
        <scheme val="minor"/>
      </rPr>
      <t xml:space="preserve">
Anteil am gesamten Fischeinkauf (Wildfang und Zucht gesamt)</t>
    </r>
  </si>
  <si>
    <t>25 % der Speisen aus biologischer Erzeugung</t>
  </si>
  <si>
    <t>ab 2025: 30 % der Speisen aus biologischer Erzeugung</t>
  </si>
  <si>
    <t>ab 2030: 55 % der Speisen aus biologischer Erzeugung</t>
  </si>
  <si>
    <t>mind. 60 % der Produkte aus AT</t>
  </si>
  <si>
    <t>mind. 70 % der Produkte aus AT</t>
  </si>
  <si>
    <t>mind. 80 % der Produkte aus AT</t>
  </si>
  <si>
    <r>
      <t xml:space="preserve">Qualitätskriterien für </t>
    </r>
    <r>
      <rPr>
        <b/>
        <sz val="11"/>
        <rFont val="Calibri"/>
        <family val="2"/>
        <scheme val="minor"/>
      </rPr>
      <t xml:space="preserve">Eier </t>
    </r>
    <r>
      <rPr>
        <sz val="11"/>
        <rFont val="Calibri"/>
        <family val="2"/>
        <scheme val="minor"/>
      </rPr>
      <t xml:space="preserve">
(Schaleneier, Flüssigei, Eipulver)
</t>
    </r>
  </si>
  <si>
    <r>
      <t xml:space="preserve">Qualitätskriterien für </t>
    </r>
    <r>
      <rPr>
        <b/>
        <sz val="11"/>
        <rFont val="Calibri"/>
        <family val="2"/>
        <scheme val="minor"/>
      </rPr>
      <t>Milch- und Molkereiprodukte</t>
    </r>
  </si>
  <si>
    <r>
      <t xml:space="preserve">Qualitätskriterien für </t>
    </r>
    <r>
      <rPr>
        <b/>
        <sz val="11"/>
        <rFont val="Calibri"/>
        <family val="2"/>
        <scheme val="minor"/>
      </rPr>
      <t>Geflügel</t>
    </r>
    <r>
      <rPr>
        <sz val="11"/>
        <rFont val="Calibri"/>
        <family val="2"/>
        <scheme val="minor"/>
      </rPr>
      <t xml:space="preserve">
(Hühner- und Putenfleisch: inklusive Faschiertes, Wurst und Fleischverarbeitungs-produkte)</t>
    </r>
  </si>
  <si>
    <r>
      <t xml:space="preserve">Qualitätskriterien für </t>
    </r>
    <r>
      <rPr>
        <b/>
        <sz val="11"/>
        <rFont val="Calibri"/>
        <family val="2"/>
        <scheme val="minor"/>
      </rPr>
      <t xml:space="preserve">Schweinefleisch </t>
    </r>
    <r>
      <rPr>
        <sz val="11"/>
        <rFont val="Calibri"/>
        <family val="2"/>
        <scheme val="minor"/>
      </rPr>
      <t xml:space="preserve">
(inklusive Faschiertes, Wurst, Fleischverarbeitungs-produkte) </t>
    </r>
  </si>
  <si>
    <r>
      <t xml:space="preserve">Qualitätskriterien für </t>
    </r>
    <r>
      <rPr>
        <b/>
        <sz val="11"/>
        <rFont val="Calibri"/>
        <family val="2"/>
        <scheme val="minor"/>
      </rPr>
      <t xml:space="preserve">Rindfleisch </t>
    </r>
    <r>
      <rPr>
        <sz val="11"/>
        <rFont val="Calibri"/>
        <family val="2"/>
        <scheme val="minor"/>
      </rPr>
      <t xml:space="preserve">
(inklusive Faschiertes, Wurst und Fleischverarbeitungs-produkte)</t>
    </r>
  </si>
  <si>
    <t>Ab 2021: 5 % aus Betrieben mit hohen Tierwohlstandards</t>
  </si>
  <si>
    <t>Ab 2023: 25 % aus Betrieben mit hohen Tierwohlstandards</t>
  </si>
  <si>
    <t>Ab 2025: 50 % aus Betrieben mit hohen Tierwohlstandards</t>
  </si>
  <si>
    <t>Ab 2030: 100 % aus Betrieben mit hohen Tierwohlstandards</t>
  </si>
  <si>
    <t>100 % Bio Naturjogurt, Sauerrahm, Butter, Topfen</t>
  </si>
  <si>
    <t xml:space="preserve">100 % Bio Vollmilch </t>
  </si>
  <si>
    <t>mind. 50 % AT-Fisch (gesamt)</t>
  </si>
  <si>
    <r>
      <t xml:space="preserve">Information zur Herkunft von </t>
    </r>
    <r>
      <rPr>
        <b/>
        <sz val="11"/>
        <rFont val="Calibri"/>
        <family val="2"/>
        <scheme val="minor"/>
      </rPr>
      <t>Fleisch, Eiern und Milch</t>
    </r>
    <r>
      <rPr>
        <sz val="11"/>
        <rFont val="Calibri"/>
        <family val="2"/>
        <scheme val="minor"/>
      </rPr>
      <t xml:space="preserve"> muss nahe am Verabreichungsplatz aufliegen (siehe Informationen Richtlinie zur transparenten Herkunfts-kennzeichnung in der Gemeinschafts-verpflegung (GUT ZU WISSEN)</t>
    </r>
  </si>
  <si>
    <r>
      <t xml:space="preserve">Zertifizierung nach </t>
    </r>
    <r>
      <rPr>
        <i/>
        <sz val="11"/>
        <rFont val="Calibri"/>
        <family val="2"/>
        <scheme val="minor"/>
      </rPr>
      <t>Richtlinie transparente Herkunftskennzeichnung in der Gemeinschaftsverpflegung</t>
    </r>
    <r>
      <rPr>
        <sz val="11"/>
        <rFont val="Calibri"/>
        <family val="2"/>
        <scheme val="minor"/>
      </rPr>
      <t xml:space="preserve"> (GUT ZU WISSEN) oder vergleichbar</t>
    </r>
  </si>
  <si>
    <t>INFO</t>
  </si>
  <si>
    <t>LINKS</t>
  </si>
  <si>
    <t>Saisonale Speiseplangestaltung</t>
  </si>
  <si>
    <r>
      <rPr>
        <u/>
        <sz val="11"/>
        <color theme="1"/>
        <rFont val="Calibri"/>
        <family val="2"/>
        <scheme val="minor"/>
      </rPr>
      <t xml:space="preserve">Bezug: </t>
    </r>
    <r>
      <rPr>
        <sz val="11"/>
        <color theme="1"/>
        <rFont val="Calibri"/>
        <family val="2"/>
        <scheme val="minor"/>
      </rPr>
      <t xml:space="preserve">
monetärer Wert der eingekauften Lebensmittel pro Kalenderjahr 
(es ist der Wert des jeweils vorigen Jahres heranzuziehen und die Erfüllung ausschließlich mit der Anforderung für das jeweilige Jahr abzugleichen)
z.B. Bewertung wird am 10.3.2023 durchgeführt, der Wert für das Kalenderjahr 2022 berechnet, das zu erfüllende Mindestkriterium beträgt 25 %</t>
    </r>
  </si>
  <si>
    <r>
      <rPr>
        <u/>
        <sz val="12"/>
        <color theme="1"/>
        <rFont val="Calibri"/>
        <family val="2"/>
        <scheme val="minor"/>
      </rPr>
      <t xml:space="preserve">Bezug: </t>
    </r>
    <r>
      <rPr>
        <sz val="12"/>
        <color theme="1"/>
        <rFont val="Calibri"/>
        <family val="2"/>
        <scheme val="minor"/>
      </rPr>
      <t xml:space="preserve">
monetärer Wert der eingekauften Lebensmittel pro Kalenderjahr 
(es ist der Wert des jeweils vorigen Jahres heranzuziehen und die Erfüllung ausschließlich mit der Anforderung für das jeweilige Jahr abzugleichen - z.B. Bewertung wird am 10.3.2023 durchgeführt, der Wert für das Kalenderjahr 2022 berechnet, das zu erfüllende Mindestkriterium beträgt 25 %)</t>
    </r>
  </si>
  <si>
    <t>Einbeziehen von Gütesiegeln mit Herkunftssicherung (z.B. AMA, Bio Austria o.ä.); zu bewerten ist der Rohstoff (Primärzutat oder Hauptzutat)</t>
  </si>
  <si>
    <t>Erstellen eines schriftlichen Konzeptes zu Überlegungen zur Verwendung von regionalen Gemüse und/oder Obst nach Saisonkalender;
Saisonales Gemüse sollte in der Saison möglichst frisch eingesetzt werden (nicht als Konservenprodukt)</t>
  </si>
  <si>
    <r>
      <rPr>
        <u/>
        <sz val="11"/>
        <color theme="1"/>
        <rFont val="Calibri"/>
        <family val="2"/>
        <scheme val="minor"/>
      </rPr>
      <t xml:space="preserve">Bezug: </t>
    </r>
    <r>
      <rPr>
        <sz val="11"/>
        <color theme="1"/>
        <rFont val="Calibri"/>
        <family val="2"/>
        <scheme val="minor"/>
      </rPr>
      <t xml:space="preserve">
Gewichtsanteil der eingekauften Lebensmittel pro Kalenderjahr</t>
    </r>
  </si>
  <si>
    <t>Definition lt. naBe-Aktionsplan: In den Großküchen der öffentlichen Hand ist täglich mindestens ein vegetarisches oder veganes Hauptgericht anzubieten, das saisonal und regional ist und mind. eine Hauptzutat aus biologischer/ökologischer Erzeugung enthält („Klimateller“).
Vegetarischer Tag (angepasst an das Angebot des Betriebes z.B. nur Mittagsangebot oder Ganztagesangebot)</t>
  </si>
  <si>
    <t>Definition lt. naBe-Aktionsplan: In den Großküchen der öffentlichen Hand ist täglich mindestens ein vegetarisches oder veganes Hauptgericht anzubieten, das saisonal und regional ist und mindestens eine Hauptzutat aus biologischer/ökologischer Erzeugung enthält („Klimateller“).
Vegetarischer Tag (angepasst an das Angebot des Betriebes z.B. nur Mittagsangebot oder Ganztagesangebot)</t>
  </si>
  <si>
    <t>z.B. AMA Gütesiegel plus Zusatzmodul (z.B. Mehr Tierwohl, Almhaltung, Weidehaltung), Biozertifikat oder gleichwertiger Beleg</t>
  </si>
  <si>
    <t>z.B. AMA Gütesiegel Zusatzmodul (zB. Mehr Tierwohl, Almhaltung, Weidehaltung), Biozertifikat oder gleichwertiger Beleg</t>
  </si>
  <si>
    <t>MSC oder Vergleichbares
ASC oder Vergleichbares, Biozertifikat</t>
  </si>
  <si>
    <t>Richtlinie 
„Transparente Herkunft in der 
Gemeinschaftsverpflegung“</t>
  </si>
  <si>
    <t>ÖGE–GÜTESIEGEL</t>
  </si>
  <si>
    <t>Schaleneier Stempel: 
0=bio, 
1=Freiland, 
2=Bodenhaltung, 
3=Käfig (in Österreich verboten)</t>
  </si>
  <si>
    <r>
      <t xml:space="preserve">Einhaltung der Kriterien lt. </t>
    </r>
    <r>
      <rPr>
        <i/>
        <sz val="11"/>
        <rFont val="Calibri"/>
        <family val="2"/>
        <scheme val="minor"/>
      </rPr>
      <t>Richtlinie transparente Herkunftskennzeichnung in der Gemeinschaftsverpflegung</t>
    </r>
    <r>
      <rPr>
        <sz val="11"/>
        <rFont val="Calibri"/>
        <family val="2"/>
        <scheme val="minor"/>
      </rPr>
      <t xml:space="preserve"> (GUT ZU WISSEN)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</si>
</sst>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20"/>
      <color theme="0"/>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u/>
      <sz val="11"/>
      <color theme="1"/>
      <name val="Calibri"/>
      <family val="2"/>
      <scheme val="minor"/>
    </font>
    <font>
      <i/>
      <sz val="11"/>
      <color theme="1"/>
      <name val="Calibri"/>
      <family val="2"/>
      <scheme val="minor"/>
    </font>
    <font>
      <i/>
      <sz val="11"/>
      <name val="Calibri"/>
      <family val="2"/>
      <scheme val="minor"/>
    </font>
    <font>
      <b/>
      <sz val="12"/>
      <color theme="0"/>
      <name val="Calibri"/>
      <family val="2"/>
      <scheme val="minor"/>
    </font>
    <font>
      <sz val="12"/>
      <name val="Calibri"/>
      <family val="2"/>
      <scheme val="minor"/>
    </font>
    <font>
      <sz val="12"/>
      <color theme="1"/>
      <name val="Calibri"/>
      <family val="2"/>
      <scheme val="minor"/>
    </font>
    <font>
      <u/>
      <sz val="12"/>
      <color theme="1"/>
      <name val="Calibri"/>
      <family val="2"/>
      <scheme val="minor"/>
    </font>
    <font>
      <u/>
      <sz val="12"/>
      <color theme="10"/>
      <name val="Calibri"/>
      <family val="2"/>
      <scheme val="minor"/>
    </font>
    <font>
      <b/>
      <sz val="12"/>
      <color theme="1"/>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rgb="FFFFC00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14">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8" fillId="0" borderId="0" applyNumberFormat="0" applyFill="0" applyBorder="0" applyAlignment="0" applyProtection="0"/>
  </cellStyleXfs>
  <cellXfs count="127">
    <xf numFmtId="0" fontId="0" fillId="0" borderId="0" xfId="0"/>
    <xf numFmtId="0" fontId="0" fillId="0" borderId="0" xfId="0" applyAlignment="1">
      <alignment wrapText="1"/>
    </xf>
    <xf numFmtId="0" fontId="0" fillId="0" borderId="0" xfId="0" applyBorder="1" applyAlignment="1">
      <alignment horizontal="left" vertical="top" wrapText="1"/>
    </xf>
    <xf numFmtId="0" fontId="0" fillId="0" borderId="0" xfId="0" applyBorder="1" applyAlignment="1">
      <alignment wrapText="1"/>
    </xf>
    <xf numFmtId="0" fontId="0" fillId="0" borderId="0" xfId="0" applyBorder="1" applyAlignment="1">
      <alignment horizontal="center" wrapText="1"/>
    </xf>
    <xf numFmtId="0" fontId="0" fillId="9" borderId="0" xfId="0" applyFill="1"/>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4" fillId="4" borderId="0" xfId="0" applyFont="1" applyFill="1" applyBorder="1" applyAlignment="1">
      <alignment horizontal="center" vertical="center" wrapText="1"/>
    </xf>
    <xf numFmtId="0" fontId="0" fillId="8" borderId="0" xfId="0" applyFill="1" applyBorder="1" applyAlignment="1">
      <alignment horizontal="center" vertical="center" wrapText="1"/>
    </xf>
    <xf numFmtId="0" fontId="0" fillId="11" borderId="1" xfId="0" applyFill="1" applyBorder="1" applyAlignment="1">
      <alignment horizontal="right" vertical="center" wrapText="1"/>
    </xf>
    <xf numFmtId="0" fontId="2" fillId="6" borderId="0" xfId="0" applyFont="1" applyFill="1" applyBorder="1" applyAlignment="1">
      <alignment horizontal="center" vertical="center" wrapText="1"/>
    </xf>
    <xf numFmtId="0" fontId="2" fillId="7" borderId="0" xfId="0" applyFont="1" applyFill="1" applyBorder="1" applyAlignment="1">
      <alignment horizontal="left" vertical="top" wrapText="1"/>
    </xf>
    <xf numFmtId="0" fontId="2" fillId="7" borderId="0" xfId="0" applyFont="1" applyFill="1" applyBorder="1" applyAlignment="1">
      <alignment horizontal="center" vertical="center" wrapText="1"/>
    </xf>
    <xf numFmtId="0" fontId="0" fillId="0" borderId="0" xfId="0" applyBorder="1" applyAlignment="1">
      <alignment horizontal="center" wrapText="1"/>
    </xf>
    <xf numFmtId="0" fontId="7" fillId="11" borderId="2" xfId="0" applyFont="1" applyFill="1" applyBorder="1" applyAlignment="1">
      <alignment horizontal="center" vertical="center" wrapText="1"/>
    </xf>
    <xf numFmtId="0" fontId="0" fillId="0" borderId="0" xfId="0" applyBorder="1" applyAlignment="1">
      <alignment horizontal="left" vertical="center" wrapText="1"/>
    </xf>
    <xf numFmtId="0" fontId="1" fillId="6"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7" borderId="3" xfId="0" applyFont="1" applyFill="1" applyBorder="1" applyAlignment="1" applyProtection="1">
      <alignment vertical="top" wrapText="1"/>
      <protection hidden="1"/>
    </xf>
    <xf numFmtId="0" fontId="2" fillId="7" borderId="3" xfId="0" applyFont="1" applyFill="1" applyBorder="1" applyAlignment="1" applyProtection="1">
      <alignment horizontal="center" vertical="center" wrapText="1"/>
      <protection hidden="1"/>
    </xf>
    <xf numFmtId="0" fontId="2" fillId="7" borderId="3" xfId="0" applyFont="1" applyFill="1" applyBorder="1" applyAlignment="1" applyProtection="1">
      <alignment horizontal="left" vertical="top" wrapText="1"/>
      <protection hidden="1"/>
    </xf>
    <xf numFmtId="0" fontId="2" fillId="7" borderId="3" xfId="0" applyFont="1" applyFill="1" applyBorder="1" applyAlignment="1">
      <alignment vertical="top" wrapText="1"/>
    </xf>
    <xf numFmtId="0" fontId="2" fillId="7" borderId="3" xfId="0" applyFont="1" applyFill="1" applyBorder="1" applyAlignment="1">
      <alignment horizontal="center" vertical="center" wrapText="1"/>
    </xf>
    <xf numFmtId="0" fontId="0" fillId="8" borderId="3" xfId="0" applyFill="1" applyBorder="1" applyAlignment="1">
      <alignment horizontal="center" vertical="center" wrapText="1"/>
    </xf>
    <xf numFmtId="0" fontId="0" fillId="6" borderId="3" xfId="0" applyFont="1" applyFill="1" applyBorder="1" applyAlignment="1">
      <alignment horizontal="center" vertical="center" wrapText="1"/>
    </xf>
    <xf numFmtId="0" fontId="2" fillId="7" borderId="3" xfId="0" applyFont="1" applyFill="1" applyBorder="1" applyAlignment="1">
      <alignment horizontal="left" vertical="top"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2" borderId="3" xfId="0" applyFill="1" applyBorder="1" applyAlignment="1">
      <alignment horizontal="left" vertical="center" wrapText="1"/>
    </xf>
    <xf numFmtId="0" fontId="0" fillId="0" borderId="0" xfId="0" applyBorder="1" applyAlignment="1">
      <alignment vertical="center" wrapText="1"/>
    </xf>
    <xf numFmtId="0" fontId="2" fillId="0" borderId="3" xfId="0" applyFont="1" applyFill="1" applyBorder="1" applyAlignment="1">
      <alignment horizontal="left" vertical="center" wrapText="1"/>
    </xf>
    <xf numFmtId="0" fontId="0" fillId="10" borderId="3" xfId="0" applyFill="1" applyBorder="1" applyAlignment="1">
      <alignment horizontal="center" vertical="center" wrapText="1"/>
    </xf>
    <xf numFmtId="0" fontId="0" fillId="0" borderId="3" xfId="0" applyBorder="1" applyAlignment="1">
      <alignment horizontal="center" vertical="center" wrapText="1"/>
    </xf>
    <xf numFmtId="0" fontId="1" fillId="0" borderId="0" xfId="0" applyFont="1" applyBorder="1" applyAlignment="1">
      <alignment wrapText="1"/>
    </xf>
    <xf numFmtId="0" fontId="1" fillId="0" borderId="0" xfId="0" applyFont="1" applyAlignment="1">
      <alignment wrapText="1"/>
    </xf>
    <xf numFmtId="0" fontId="0"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Fill="1" applyBorder="1" applyAlignment="1">
      <alignment horizontal="left" vertical="center" wrapText="1"/>
    </xf>
    <xf numFmtId="0" fontId="2" fillId="2" borderId="3" xfId="0" applyFont="1" applyFill="1" applyBorder="1" applyAlignment="1">
      <alignment vertical="center" wrapText="1"/>
    </xf>
    <xf numFmtId="0" fontId="0" fillId="2" borderId="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0" borderId="0" xfId="0" applyAlignment="1">
      <alignment horizontal="left"/>
    </xf>
    <xf numFmtId="0" fontId="8" fillId="0" borderId="3" xfId="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3" xfId="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12" borderId="12" xfId="0" applyFill="1" applyBorder="1" applyAlignment="1">
      <alignment horizontal="center" vertical="center" wrapText="1"/>
    </xf>
    <xf numFmtId="0" fontId="0" fillId="12" borderId="9" xfId="0" applyFill="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8" fillId="0" borderId="3" xfId="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3" xfId="1" applyFont="1" applyBorder="1" applyAlignment="1">
      <alignment horizontal="center" vertical="center" wrapText="1"/>
    </xf>
    <xf numFmtId="0" fontId="14" fillId="10" borderId="3" xfId="0" applyFont="1" applyFill="1" applyBorder="1" applyAlignment="1">
      <alignment horizontal="center" vertical="center" wrapText="1"/>
    </xf>
    <xf numFmtId="0" fontId="8" fillId="0" borderId="3" xfId="1" applyBorder="1" applyAlignment="1">
      <alignment horizontal="center" vertical="center" wrapText="1"/>
    </xf>
    <xf numFmtId="0" fontId="16" fillId="0" borderId="3" xfId="1" applyFont="1" applyBorder="1" applyAlignment="1">
      <alignment horizontal="center" wrapText="1"/>
    </xf>
    <xf numFmtId="0" fontId="2" fillId="2"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4" borderId="3"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7" borderId="3" xfId="0" applyFont="1" applyFill="1" applyBorder="1" applyAlignment="1">
      <alignment horizontal="center" vertical="center" wrapText="1"/>
    </xf>
    <xf numFmtId="0" fontId="0" fillId="8" borderId="3" xfId="0" applyFill="1" applyBorder="1" applyAlignment="1">
      <alignment horizontal="center" vertical="center" wrapText="1"/>
    </xf>
    <xf numFmtId="0" fontId="2" fillId="2" borderId="3" xfId="0" applyFont="1" applyFill="1" applyBorder="1" applyAlignment="1">
      <alignment horizontal="center" vertical="top"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4" xfId="0" applyFont="1" applyFill="1" applyBorder="1" applyAlignment="1">
      <alignment horizontal="left" vertical="top" wrapText="1"/>
    </xf>
    <xf numFmtId="0" fontId="2" fillId="7" borderId="6" xfId="0" applyFont="1" applyFill="1" applyBorder="1" applyAlignment="1">
      <alignment horizontal="left" vertical="top"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5" fillId="4" borderId="0" xfId="0" applyFont="1" applyFill="1" applyBorder="1" applyAlignment="1">
      <alignment horizontal="center" vertical="top" wrapText="1"/>
    </xf>
    <xf numFmtId="0" fontId="0" fillId="0" borderId="0" xfId="0" applyBorder="1" applyAlignment="1">
      <alignment horizontal="left" vertical="center" wrapText="1"/>
    </xf>
    <xf numFmtId="0" fontId="6" fillId="6" borderId="3" xfId="0" applyFont="1" applyFill="1" applyBorder="1" applyAlignment="1">
      <alignment horizontal="center" vertical="top" wrapText="1"/>
    </xf>
    <xf numFmtId="0" fontId="4" fillId="10" borderId="3" xfId="0" applyFont="1" applyFill="1" applyBorder="1" applyAlignment="1">
      <alignment horizontal="center" vertical="center" wrapText="1"/>
    </xf>
    <xf numFmtId="0" fontId="0" fillId="0" borderId="0" xfId="0" quotePrefix="1" applyBorder="1" applyAlignment="1">
      <alignment horizontal="left" vertical="center" wrapText="1"/>
    </xf>
    <xf numFmtId="0" fontId="1" fillId="2" borderId="13" xfId="0" applyFont="1" applyFill="1" applyBorder="1" applyAlignment="1">
      <alignment horizontal="center" wrapText="1"/>
    </xf>
    <xf numFmtId="0" fontId="1" fillId="2" borderId="11" xfId="0" applyFont="1" applyFill="1" applyBorder="1" applyAlignment="1">
      <alignment horizontal="center" wrapText="1"/>
    </xf>
    <xf numFmtId="0" fontId="1" fillId="2" borderId="13" xfId="0" applyFont="1" applyFill="1" applyBorder="1" applyAlignment="1">
      <alignment horizontal="left" wrapText="1"/>
    </xf>
    <xf numFmtId="0" fontId="1" fillId="2" borderId="12" xfId="0" applyFont="1" applyFill="1" applyBorder="1" applyAlignment="1">
      <alignment horizontal="left" wrapText="1"/>
    </xf>
    <xf numFmtId="0" fontId="1" fillId="2" borderId="11" xfId="0" applyFont="1" applyFill="1" applyBorder="1" applyAlignment="1">
      <alignment horizontal="left"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9" borderId="3"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0" fillId="0" borderId="3" xfId="0" applyBorder="1" applyAlignment="1">
      <alignment horizontal="center" vertical="center" wrapText="1"/>
    </xf>
    <xf numFmtId="0" fontId="2" fillId="0" borderId="3" xfId="0" applyFont="1" applyFill="1" applyBorder="1" applyAlignment="1">
      <alignment horizontal="center" vertical="center" wrapText="1"/>
    </xf>
    <xf numFmtId="0" fontId="0" fillId="10" borderId="3" xfId="0" applyFill="1" applyBorder="1" applyAlignment="1">
      <alignment horizontal="center" vertical="center" wrapText="1"/>
    </xf>
    <xf numFmtId="0" fontId="8" fillId="10" borderId="3" xfId="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0" borderId="3" xfId="1" applyBorder="1" applyAlignment="1">
      <alignment horizontal="center" vertical="center" wrapText="1"/>
    </xf>
    <xf numFmtId="0" fontId="0" fillId="8" borderId="4" xfId="0" applyFill="1" applyBorder="1" applyAlignment="1">
      <alignment horizontal="center" vertical="center" wrapText="1"/>
    </xf>
    <xf numFmtId="0" fontId="0" fillId="8" borderId="6" xfId="0"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2" fillId="4" borderId="3" xfId="0" applyFont="1" applyFill="1" applyBorder="1" applyAlignment="1">
      <alignment horizontal="left" vertical="top" wrapText="1"/>
    </xf>
    <xf numFmtId="0" fontId="5" fillId="4" borderId="7" xfId="0" applyFont="1" applyFill="1" applyBorder="1" applyAlignment="1">
      <alignment horizontal="center" vertical="top" wrapText="1"/>
    </xf>
    <xf numFmtId="0" fontId="14" fillId="10" borderId="4"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10" borderId="5"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0" borderId="3" xfId="0" applyFont="1" applyBorder="1" applyAlignment="1">
      <alignment horizontal="center" vertical="center" wrapText="1"/>
    </xf>
  </cellXfs>
  <cellStyles count="2">
    <cellStyle name="Link" xfId="1" builtinId="8"/>
    <cellStyle name="Standard" xfId="0" builtinId="0"/>
  </cellStyles>
  <dxfs count="4">
    <dxf>
      <fill>
        <patternFill>
          <bgColor theme="7" tint="0.79998168889431442"/>
        </patternFill>
      </fill>
    </dxf>
    <dxf>
      <fill>
        <patternFill>
          <bgColor theme="7" tint="0.79998168889431442"/>
        </patternFill>
      </fill>
    </dxf>
    <dxf>
      <font>
        <color rgb="FFFF0000"/>
      </font>
      <fill>
        <patternFill>
          <bgColor rgb="FFFF0000"/>
        </patternFill>
      </fill>
    </dxf>
    <dxf>
      <font>
        <color rgb="FFFF0000"/>
      </font>
      <fill>
        <patternFill>
          <bgColor rgb="FFFF0000"/>
        </patternFill>
      </fill>
    </dxf>
  </dxfs>
  <tableStyles count="0" defaultTableStyle="TableStyleMedium2" defaultPivotStyle="PivotStyleLight16"/>
  <colors>
    <mruColors>
      <color rgb="FFD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tzuwissen.co.at/" TargetMode="External"/><Relationship Id="rId13" Type="http://schemas.openxmlformats.org/officeDocument/2006/relationships/hyperlink" Target="https://www.oege.at/category/ernaehrung-von-a-z/" TargetMode="External"/><Relationship Id="rId3" Type="http://schemas.openxmlformats.org/officeDocument/2006/relationships/hyperlink" Target="https://www.nabe.gv.at/wp-content/uploads/2021/06/Checkliste_Vermeidung-Lebensmittelabfaelle.pdf" TargetMode="External"/><Relationship Id="rId7" Type="http://schemas.openxmlformats.org/officeDocument/2006/relationships/hyperlink" Target="https://admin.lkevent.at/app/dbi/29151/Richtlinie%20Transparente%20Herkunft%20in%20der%20Gemeinschaftsverpflegung_final_120121%20(003).pdf" TargetMode="External"/><Relationship Id="rId12" Type="http://schemas.openxmlformats.org/officeDocument/2006/relationships/hyperlink" Target="http://www.sozialministerium.at/Themen/Gesundheit/Lebensmittel-Ernaehrung/Gemeinschaftsverpflegung.html" TargetMode="External"/><Relationship Id="rId2" Type="http://schemas.openxmlformats.org/officeDocument/2006/relationships/hyperlink" Target="https://fischratgeber.wwf.at/" TargetMode="External"/><Relationship Id="rId16" Type="http://schemas.openxmlformats.org/officeDocument/2006/relationships/printerSettings" Target="../printerSettings/printerSettings1.bin"/><Relationship Id="rId1" Type="http://schemas.openxmlformats.org/officeDocument/2006/relationships/hyperlink" Target="https://eatforum.org/learn-and-discover/the-planetary-health-diet/" TargetMode="External"/><Relationship Id="rId6" Type="http://schemas.openxmlformats.org/officeDocument/2006/relationships/hyperlink" Target="https://www.gesundheitsfonds-steiermark.at/gesunde-ernaehrung/rezepte-fuer-gesunde-ernaehrung/" TargetMode="External"/><Relationship Id="rId11" Type="http://schemas.openxmlformats.org/officeDocument/2006/relationships/hyperlink" Target="https://www.vegan.at/sites/default/files/bestseller_broschuere_web.pdf" TargetMode="External"/><Relationship Id="rId5" Type="http://schemas.openxmlformats.org/officeDocument/2006/relationships/hyperlink" Target="https://oegerelaunch-import.711.at/wp-content/uploads/attachments/Guetezeichen_Folder_August_2020_web.pdf" TargetMode="External"/><Relationship Id="rId15" Type="http://schemas.openxmlformats.org/officeDocument/2006/relationships/hyperlink" Target="https://www.gesundheit.gv.at/leben/ernaehrung/saisonkalender/inhalt" TargetMode="External"/><Relationship Id="rId10" Type="http://schemas.openxmlformats.org/officeDocument/2006/relationships/hyperlink" Target="https://www.nabe.gv.at/wp-content/uploads/2021/06/Checkliste_Vermeidung-Lebensmittelabfaelle.pdf" TargetMode="External"/><Relationship Id="rId4" Type="http://schemas.openxmlformats.org/officeDocument/2006/relationships/hyperlink" Target="https://www.oege.at/wissenschaft/allgemeine-ernaehrungsempfehlungen/10-ernaeherungsregeln-der-oege/" TargetMode="External"/><Relationship Id="rId9" Type="http://schemas.openxmlformats.org/officeDocument/2006/relationships/hyperlink" Target="https://fischratgeber.wwf.at/" TargetMode="External"/><Relationship Id="rId14" Type="http://schemas.openxmlformats.org/officeDocument/2006/relationships/hyperlink" Target="https://www.nabe.gv.at/klimafreundliche-rezeptide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ege.at/category/ernaehrung-von-a-z/" TargetMode="External"/><Relationship Id="rId13" Type="http://schemas.openxmlformats.org/officeDocument/2006/relationships/hyperlink" Target="https://admin.lkevent.at/app/dbi/29151/Richtlinie%20Transparente%20Herkunft%20in%20der%20Gemeinschaftsverpflegung_final_120121%20(003).pdf" TargetMode="External"/><Relationship Id="rId3" Type="http://schemas.openxmlformats.org/officeDocument/2006/relationships/hyperlink" Target="https://www.nabe.gv.at/wp-content/uploads/2021/06/Checkliste_Vermeidung-Lebensmittelabfaelle.pdf" TargetMode="External"/><Relationship Id="rId7" Type="http://schemas.openxmlformats.org/officeDocument/2006/relationships/hyperlink" Target="https://www.das-isst-&#246;sterreich.at/saisonkalender/" TargetMode="External"/><Relationship Id="rId12" Type="http://schemas.openxmlformats.org/officeDocument/2006/relationships/hyperlink" Target="https://www.gutzuwissen.co.at/" TargetMode="External"/><Relationship Id="rId2" Type="http://schemas.openxmlformats.org/officeDocument/2006/relationships/hyperlink" Target="https://fischratgeber.wwf.at/" TargetMode="External"/><Relationship Id="rId16" Type="http://schemas.openxmlformats.org/officeDocument/2006/relationships/printerSettings" Target="../printerSettings/printerSettings2.bin"/><Relationship Id="rId1" Type="http://schemas.openxmlformats.org/officeDocument/2006/relationships/hyperlink" Target="https://eatforum.org/learn-and-discover/the-planetary-health-diet/" TargetMode="External"/><Relationship Id="rId6" Type="http://schemas.openxmlformats.org/officeDocument/2006/relationships/hyperlink" Target="https://www.gesundheit.gv.at/leben/ernaehrung/saisonkalender/inhalt" TargetMode="External"/><Relationship Id="rId11" Type="http://schemas.openxmlformats.org/officeDocument/2006/relationships/hyperlink" Target="https://fischratgeber.wwf.at/" TargetMode="External"/><Relationship Id="rId5" Type="http://schemas.openxmlformats.org/officeDocument/2006/relationships/hyperlink" Target="https://oegerelaunch-import.711.at/wp-content/uploads/attachments/Guetezeichen_Folder_August_2020_web.pdf" TargetMode="External"/><Relationship Id="rId15" Type="http://schemas.openxmlformats.org/officeDocument/2006/relationships/hyperlink" Target="http://www.sozialministerium.at/Themen/Gesundheit/Lebensmittel-Ernaehrung/Gemeinschaftsverpflegung.html" TargetMode="External"/><Relationship Id="rId10" Type="http://schemas.openxmlformats.org/officeDocument/2006/relationships/hyperlink" Target="https://www.nabe.gv.at/klimafreundliche-rezeptideen/" TargetMode="External"/><Relationship Id="rId4" Type="http://schemas.openxmlformats.org/officeDocument/2006/relationships/hyperlink" Target="https://www.oege.at/wissenschaft/allgemeine-ernaehrungsempfehlungen/10-ernaeherungsregeln-der-oege/" TargetMode="External"/><Relationship Id="rId9" Type="http://schemas.openxmlformats.org/officeDocument/2006/relationships/hyperlink" Target="https://www.gesundheitsfonds-steiermark.at/gesunde-ernaehrung/rezepte-fuer-gesunde-ernaehrung/" TargetMode="External"/><Relationship Id="rId14" Type="http://schemas.openxmlformats.org/officeDocument/2006/relationships/hyperlink" Target="https://www.vegan.at/sites/default/files/bestseller_broschuere_we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9"/>
  <sheetViews>
    <sheetView tabSelected="1" view="pageBreakPreview" zoomScale="96" zoomScaleNormal="90" zoomScaleSheetLayoutView="96" zoomScalePageLayoutView="80" workbookViewId="0">
      <selection activeCell="A25" sqref="A25:G25"/>
    </sheetView>
  </sheetViews>
  <sheetFormatPr baseColWidth="10" defaultColWidth="11.5703125" defaultRowHeight="15" x14ac:dyDescent="0.25"/>
  <cols>
    <col min="1" max="1" width="25.42578125" style="16" customWidth="1"/>
    <col min="2" max="2" width="20" style="16" customWidth="1"/>
    <col min="3" max="3" width="8.85546875" style="7" bestFit="1" customWidth="1"/>
    <col min="4" max="4" width="14.42578125" style="2" customWidth="1"/>
    <col min="5" max="5" width="7.140625" style="7" customWidth="1"/>
    <col min="6" max="6" width="13.140625" style="7" customWidth="1"/>
    <col min="7" max="7" width="15.7109375" style="7" bestFit="1" customWidth="1"/>
    <col min="8" max="8" width="30.140625" style="7" bestFit="1" customWidth="1"/>
    <col min="9" max="9" width="99.140625" style="7" customWidth="1"/>
    <col min="10" max="10" width="47.42578125" style="7" customWidth="1"/>
    <col min="11" max="11" width="50.140625" style="7" customWidth="1"/>
    <col min="12" max="22" width="3.85546875" style="3" customWidth="1"/>
    <col min="23" max="24" width="11.5703125" style="3"/>
    <col min="25" max="16384" width="11.5703125" style="1"/>
  </cols>
  <sheetData>
    <row r="1" spans="1:11" x14ac:dyDescent="0.25">
      <c r="A1" s="80" t="s">
        <v>69</v>
      </c>
      <c r="B1" s="80"/>
      <c r="C1" s="80"/>
      <c r="D1" s="80"/>
      <c r="E1" s="80"/>
      <c r="F1" s="80"/>
      <c r="G1" s="80"/>
      <c r="H1" s="14"/>
    </row>
    <row r="2" spans="1:11" ht="41.1" customHeight="1" x14ac:dyDescent="0.25">
      <c r="A2" s="80"/>
      <c r="B2" s="80"/>
      <c r="C2" s="80"/>
      <c r="D2" s="80"/>
      <c r="E2" s="80"/>
      <c r="F2" s="80"/>
      <c r="G2" s="80"/>
      <c r="H2" s="14"/>
    </row>
    <row r="3" spans="1:11" ht="26.1" customHeight="1" x14ac:dyDescent="0.25">
      <c r="A3" s="30"/>
      <c r="B3" s="30"/>
      <c r="C3" s="3"/>
      <c r="D3" s="3"/>
      <c r="E3" s="3"/>
      <c r="F3" s="14"/>
      <c r="G3" s="14"/>
      <c r="H3" s="14"/>
    </row>
    <row r="4" spans="1:11" ht="316.5" customHeight="1" x14ac:dyDescent="0.25">
      <c r="A4" s="81" t="s">
        <v>96</v>
      </c>
      <c r="B4" s="81"/>
      <c r="C4" s="81"/>
      <c r="D4" s="81"/>
      <c r="E4" s="81"/>
      <c r="F4" s="81"/>
      <c r="G4" s="81"/>
      <c r="H4" s="16"/>
    </row>
    <row r="5" spans="1:11" ht="26.1" customHeight="1" x14ac:dyDescent="0.25">
      <c r="A5" s="87" t="s">
        <v>74</v>
      </c>
      <c r="B5" s="88"/>
      <c r="C5" s="88"/>
      <c r="D5" s="89"/>
      <c r="E5" s="30"/>
      <c r="F5" s="85" t="s">
        <v>70</v>
      </c>
      <c r="G5" s="86"/>
    </row>
    <row r="6" spans="1:11" ht="26.1" customHeight="1" x14ac:dyDescent="0.25">
      <c r="A6" s="90" t="s">
        <v>66</v>
      </c>
      <c r="B6" s="91"/>
      <c r="C6" s="50">
        <f>C73</f>
        <v>0</v>
      </c>
      <c r="D6" s="49"/>
      <c r="E6" s="30"/>
      <c r="F6" s="52" t="s">
        <v>71</v>
      </c>
      <c r="G6" s="46" t="s">
        <v>57</v>
      </c>
    </row>
    <row r="7" spans="1:11" ht="26.1" customHeight="1" x14ac:dyDescent="0.25">
      <c r="A7" s="92" t="s">
        <v>67</v>
      </c>
      <c r="B7" s="93"/>
      <c r="C7" s="51">
        <f>G73</f>
        <v>0</v>
      </c>
      <c r="D7" s="48" t="str">
        <f>IF(C7&gt;40,"Gold",IF(C7&gt;27,"Silber",IF(C7&gt;15,"Bronze","")))</f>
        <v/>
      </c>
      <c r="E7" s="30"/>
      <c r="F7" s="52" t="s">
        <v>72</v>
      </c>
      <c r="G7" s="46" t="s">
        <v>58</v>
      </c>
    </row>
    <row r="8" spans="1:11" ht="26.1" customHeight="1" x14ac:dyDescent="0.25">
      <c r="A8" s="84"/>
      <c r="B8" s="84"/>
      <c r="D8" s="4"/>
      <c r="E8" s="30"/>
      <c r="F8" s="53" t="s">
        <v>73</v>
      </c>
      <c r="G8" s="45" t="s">
        <v>59</v>
      </c>
    </row>
    <row r="9" spans="1:11" ht="26.1" customHeight="1" x14ac:dyDescent="0.25">
      <c r="A9" s="30"/>
      <c r="B9" s="30"/>
      <c r="C9" s="3"/>
      <c r="D9" s="3"/>
      <c r="E9" s="3"/>
      <c r="F9" s="14"/>
      <c r="G9" s="14"/>
      <c r="H9" s="14"/>
    </row>
    <row r="10" spans="1:11" x14ac:dyDescent="0.25">
      <c r="A10" s="83"/>
      <c r="B10" s="78" t="s">
        <v>10</v>
      </c>
      <c r="C10" s="78" t="s">
        <v>54</v>
      </c>
      <c r="D10" s="82" t="s">
        <v>11</v>
      </c>
      <c r="E10" s="82"/>
      <c r="F10" s="82"/>
      <c r="G10" s="94" t="s">
        <v>42</v>
      </c>
      <c r="H10" s="111"/>
      <c r="I10" s="109" t="s">
        <v>75</v>
      </c>
      <c r="J10" s="109" t="s">
        <v>76</v>
      </c>
      <c r="K10" s="109" t="s">
        <v>77</v>
      </c>
    </row>
    <row r="11" spans="1:11" ht="30.6" customHeight="1" x14ac:dyDescent="0.25">
      <c r="A11" s="83"/>
      <c r="B11" s="78"/>
      <c r="C11" s="78"/>
      <c r="D11" s="17" t="s">
        <v>39</v>
      </c>
      <c r="E11" s="17" t="s">
        <v>40</v>
      </c>
      <c r="F11" s="17" t="s">
        <v>41</v>
      </c>
      <c r="G11" s="94"/>
      <c r="H11" s="112"/>
      <c r="I11" s="110"/>
      <c r="J11" s="110"/>
      <c r="K11" s="110"/>
    </row>
    <row r="12" spans="1:11" ht="14.45" customHeight="1" x14ac:dyDescent="0.25">
      <c r="A12" s="64" t="s">
        <v>23</v>
      </c>
      <c r="B12" s="64"/>
      <c r="C12" s="64"/>
      <c r="D12" s="64"/>
      <c r="E12" s="64"/>
      <c r="F12" s="64"/>
      <c r="G12" s="64"/>
      <c r="H12" s="64" t="s">
        <v>23</v>
      </c>
      <c r="I12" s="64"/>
      <c r="J12" s="64"/>
      <c r="K12" s="64"/>
    </row>
    <row r="13" spans="1:11" ht="45" x14ac:dyDescent="0.25">
      <c r="A13" s="63" t="s">
        <v>22</v>
      </c>
      <c r="B13" s="39" t="s">
        <v>126</v>
      </c>
      <c r="C13" s="69"/>
      <c r="D13" s="19" t="s">
        <v>49</v>
      </c>
      <c r="E13" s="20">
        <v>1</v>
      </c>
      <c r="F13" s="66"/>
      <c r="G13" s="67" t="str">
        <f>IF(F13="5 % mehr als gefordert",E13,IF(F13="10 % mehr als gefordert",E14,IF(F13="15 % mehr als gefordert",E15,"0")))</f>
        <v>0</v>
      </c>
      <c r="H13" s="98" t="s">
        <v>22</v>
      </c>
      <c r="I13" s="97" t="s">
        <v>149</v>
      </c>
      <c r="J13" s="97" t="s">
        <v>78</v>
      </c>
      <c r="K13" s="97"/>
    </row>
    <row r="14" spans="1:11" ht="60" x14ac:dyDescent="0.25">
      <c r="A14" s="63"/>
      <c r="B14" s="39" t="s">
        <v>127</v>
      </c>
      <c r="C14" s="70"/>
      <c r="D14" s="19" t="s">
        <v>50</v>
      </c>
      <c r="E14" s="20">
        <v>2</v>
      </c>
      <c r="F14" s="66"/>
      <c r="G14" s="67"/>
      <c r="H14" s="98"/>
      <c r="I14" s="97"/>
      <c r="J14" s="97"/>
      <c r="K14" s="97"/>
    </row>
    <row r="15" spans="1:11" ht="66" customHeight="1" x14ac:dyDescent="0.25">
      <c r="A15" s="63"/>
      <c r="B15" s="62" t="s">
        <v>128</v>
      </c>
      <c r="C15" s="70"/>
      <c r="D15" s="19" t="s">
        <v>51</v>
      </c>
      <c r="E15" s="20">
        <v>3</v>
      </c>
      <c r="F15" s="66"/>
      <c r="G15" s="67"/>
      <c r="H15" s="98"/>
      <c r="I15" s="97"/>
      <c r="J15" s="97"/>
      <c r="K15" s="97"/>
    </row>
    <row r="16" spans="1:11" ht="14.45" hidden="1" customHeight="1" x14ac:dyDescent="0.25">
      <c r="A16" s="63"/>
      <c r="B16" s="62"/>
      <c r="C16" s="71"/>
      <c r="D16" s="19" t="s">
        <v>60</v>
      </c>
      <c r="E16" s="20">
        <v>0</v>
      </c>
      <c r="F16" s="66"/>
      <c r="G16" s="67"/>
      <c r="H16" s="98"/>
      <c r="I16" s="33"/>
      <c r="J16" s="33"/>
      <c r="K16" s="33"/>
    </row>
    <row r="17" spans="1:11" ht="43.5" customHeight="1" x14ac:dyDescent="0.25">
      <c r="A17" s="63" t="s">
        <v>24</v>
      </c>
      <c r="B17" s="68"/>
      <c r="C17" s="68"/>
      <c r="D17" s="21" t="s">
        <v>129</v>
      </c>
      <c r="E17" s="20">
        <v>1</v>
      </c>
      <c r="F17" s="66"/>
      <c r="G17" s="67" t="str">
        <f>IF(F17="mind. 60 % der Produkte aus AT",E17,IF(F17="mind. 70 % der Produkte aus AT",E18,IF(F17="mind. 80 % der Produkte aus AT",E19,"0")))</f>
        <v>0</v>
      </c>
      <c r="H17" s="98" t="s">
        <v>24</v>
      </c>
      <c r="I17" s="97" t="s">
        <v>79</v>
      </c>
      <c r="J17" s="97" t="s">
        <v>151</v>
      </c>
      <c r="K17" s="97"/>
    </row>
    <row r="18" spans="1:11" ht="45" x14ac:dyDescent="0.25">
      <c r="A18" s="63"/>
      <c r="B18" s="68"/>
      <c r="C18" s="68"/>
      <c r="D18" s="21" t="s">
        <v>130</v>
      </c>
      <c r="E18" s="20">
        <v>2</v>
      </c>
      <c r="F18" s="66"/>
      <c r="G18" s="67"/>
      <c r="H18" s="98"/>
      <c r="I18" s="97"/>
      <c r="J18" s="97"/>
      <c r="K18" s="97"/>
    </row>
    <row r="19" spans="1:11" ht="45" x14ac:dyDescent="0.25">
      <c r="A19" s="63"/>
      <c r="B19" s="68"/>
      <c r="C19" s="68"/>
      <c r="D19" s="21" t="s">
        <v>131</v>
      </c>
      <c r="E19" s="20">
        <v>3</v>
      </c>
      <c r="F19" s="66"/>
      <c r="G19" s="67"/>
      <c r="H19" s="98"/>
      <c r="I19" s="97"/>
      <c r="J19" s="97"/>
      <c r="K19" s="97"/>
    </row>
    <row r="20" spans="1:11" hidden="1" x14ac:dyDescent="0.25">
      <c r="A20" s="63"/>
      <c r="B20" s="68"/>
      <c r="C20" s="68"/>
      <c r="D20" s="21" t="s">
        <v>60</v>
      </c>
      <c r="E20" s="20">
        <v>0</v>
      </c>
      <c r="F20" s="66"/>
      <c r="G20" s="67"/>
      <c r="H20" s="24"/>
      <c r="I20" s="33"/>
      <c r="J20" s="33"/>
      <c r="K20" s="33"/>
    </row>
    <row r="21" spans="1:11" x14ac:dyDescent="0.25">
      <c r="A21" s="64" t="s">
        <v>9</v>
      </c>
      <c r="B21" s="64"/>
      <c r="C21" s="64"/>
      <c r="D21" s="64"/>
      <c r="E21" s="64"/>
      <c r="F21" s="64"/>
      <c r="G21" s="64"/>
      <c r="H21" s="64" t="s">
        <v>9</v>
      </c>
      <c r="I21" s="64"/>
      <c r="J21" s="64"/>
      <c r="K21" s="64"/>
    </row>
    <row r="22" spans="1:11" ht="60" x14ac:dyDescent="0.25">
      <c r="A22" s="63" t="s">
        <v>55</v>
      </c>
      <c r="B22" s="62" t="s">
        <v>0</v>
      </c>
      <c r="C22" s="76"/>
      <c r="D22" s="22" t="s">
        <v>1</v>
      </c>
      <c r="E22" s="23">
        <v>1</v>
      </c>
      <c r="F22" s="23"/>
      <c r="G22" s="24">
        <f>IF(F22="Ja",E22,0)</f>
        <v>0</v>
      </c>
      <c r="H22" s="98" t="s">
        <v>148</v>
      </c>
      <c r="I22" s="97"/>
      <c r="J22" s="97" t="s">
        <v>152</v>
      </c>
      <c r="K22" s="100" t="s">
        <v>97</v>
      </c>
    </row>
    <row r="23" spans="1:11" ht="43.5" customHeight="1" x14ac:dyDescent="0.25">
      <c r="A23" s="63"/>
      <c r="B23" s="62"/>
      <c r="C23" s="76"/>
      <c r="D23" s="22" t="s">
        <v>15</v>
      </c>
      <c r="E23" s="23">
        <v>1</v>
      </c>
      <c r="F23" s="23"/>
      <c r="G23" s="24">
        <f t="shared" ref="G23:G24" si="0">IF(F23="Ja",E23,0)</f>
        <v>0</v>
      </c>
      <c r="H23" s="98"/>
      <c r="I23" s="97"/>
      <c r="J23" s="97"/>
      <c r="K23" s="100"/>
    </row>
    <row r="24" spans="1:11" ht="60" x14ac:dyDescent="0.25">
      <c r="A24" s="63"/>
      <c r="B24" s="62"/>
      <c r="C24" s="76"/>
      <c r="D24" s="22" t="s">
        <v>16</v>
      </c>
      <c r="E24" s="23">
        <v>1</v>
      </c>
      <c r="F24" s="23"/>
      <c r="G24" s="24">
        <f t="shared" si="0"/>
        <v>0</v>
      </c>
      <c r="H24" s="98"/>
      <c r="I24" s="97"/>
      <c r="J24" s="97"/>
      <c r="K24" s="100"/>
    </row>
    <row r="25" spans="1:11" ht="14.45" customHeight="1" x14ac:dyDescent="0.25">
      <c r="A25" s="64" t="s">
        <v>2</v>
      </c>
      <c r="B25" s="64"/>
      <c r="C25" s="64"/>
      <c r="D25" s="64"/>
      <c r="E25" s="64"/>
      <c r="F25" s="64"/>
      <c r="G25" s="64"/>
      <c r="H25" s="64" t="s">
        <v>2</v>
      </c>
      <c r="I25" s="64"/>
      <c r="J25" s="64"/>
      <c r="K25" s="64"/>
    </row>
    <row r="26" spans="1:11" ht="60" x14ac:dyDescent="0.25">
      <c r="A26" s="36" t="s">
        <v>4</v>
      </c>
      <c r="B26" s="40" t="s">
        <v>32</v>
      </c>
      <c r="C26" s="25"/>
      <c r="D26" s="22" t="s">
        <v>43</v>
      </c>
      <c r="E26" s="23">
        <v>3</v>
      </c>
      <c r="F26" s="23"/>
      <c r="G26" s="24" t="str">
        <f>IF(F26="Ja",E26,"0")</f>
        <v>0</v>
      </c>
      <c r="H26" s="32" t="s">
        <v>4</v>
      </c>
      <c r="I26" s="33" t="s">
        <v>153</v>
      </c>
      <c r="J26" s="33" t="s">
        <v>80</v>
      </c>
      <c r="K26" s="44" t="s">
        <v>98</v>
      </c>
    </row>
    <row r="27" spans="1:11" hidden="1" x14ac:dyDescent="0.25">
      <c r="A27" s="36"/>
      <c r="B27" s="40"/>
      <c r="C27" s="25"/>
      <c r="D27" s="22" t="s">
        <v>48</v>
      </c>
      <c r="E27" s="23"/>
      <c r="F27" s="23"/>
      <c r="G27" s="24"/>
      <c r="H27" s="24"/>
      <c r="I27" s="33"/>
      <c r="J27" s="33"/>
      <c r="K27" s="33"/>
    </row>
    <row r="28" spans="1:11" ht="45" customHeight="1" x14ac:dyDescent="0.25">
      <c r="A28" s="79" t="s">
        <v>3</v>
      </c>
      <c r="B28" s="62" t="s">
        <v>25</v>
      </c>
      <c r="C28" s="76"/>
      <c r="D28" s="72" t="s">
        <v>28</v>
      </c>
      <c r="E28" s="74">
        <v>3</v>
      </c>
      <c r="F28" s="74"/>
      <c r="G28" s="107" t="str">
        <f>IF(F28="Ja",E28,"0")</f>
        <v>0</v>
      </c>
      <c r="H28" s="99" t="s">
        <v>3</v>
      </c>
      <c r="I28" s="97" t="s">
        <v>155</v>
      </c>
      <c r="J28" s="104" t="s">
        <v>112</v>
      </c>
      <c r="K28" s="47" t="s">
        <v>107</v>
      </c>
    </row>
    <row r="29" spans="1:11" ht="45" customHeight="1" x14ac:dyDescent="0.25">
      <c r="A29" s="79"/>
      <c r="B29" s="62"/>
      <c r="C29" s="76"/>
      <c r="D29" s="73"/>
      <c r="E29" s="75"/>
      <c r="F29" s="75"/>
      <c r="G29" s="108"/>
      <c r="H29" s="99"/>
      <c r="I29" s="97"/>
      <c r="J29" s="105"/>
      <c r="K29" s="47" t="s">
        <v>116</v>
      </c>
    </row>
    <row r="30" spans="1:11" ht="45" x14ac:dyDescent="0.25">
      <c r="A30" s="79"/>
      <c r="B30" s="62"/>
      <c r="C30" s="76"/>
      <c r="D30" s="22" t="s">
        <v>26</v>
      </c>
      <c r="E30" s="23">
        <v>2</v>
      </c>
      <c r="F30" s="23"/>
      <c r="G30" s="24" t="str">
        <f>IF(F30="Ja",E30,"0")</f>
        <v>0</v>
      </c>
      <c r="H30" s="99"/>
      <c r="I30" s="97"/>
      <c r="J30" s="60" t="s">
        <v>111</v>
      </c>
      <c r="K30" s="44" t="s">
        <v>99</v>
      </c>
    </row>
    <row r="31" spans="1:11" hidden="1" x14ac:dyDescent="0.25">
      <c r="A31" s="37"/>
      <c r="B31" s="41"/>
      <c r="C31" s="18"/>
      <c r="D31" s="22" t="s">
        <v>60</v>
      </c>
      <c r="E31" s="23"/>
      <c r="F31" s="23"/>
      <c r="G31" s="24"/>
      <c r="H31" s="24"/>
      <c r="I31" s="33"/>
      <c r="J31" s="33"/>
      <c r="K31" s="33"/>
    </row>
    <row r="32" spans="1:11" ht="14.45" customHeight="1" x14ac:dyDescent="0.25">
      <c r="A32" s="64" t="s">
        <v>13</v>
      </c>
      <c r="B32" s="64"/>
      <c r="C32" s="64"/>
      <c r="D32" s="64"/>
      <c r="E32" s="64"/>
      <c r="F32" s="64"/>
      <c r="G32" s="64"/>
      <c r="H32" s="101" t="s">
        <v>13</v>
      </c>
      <c r="I32" s="102"/>
      <c r="J32" s="102"/>
      <c r="K32" s="103"/>
    </row>
    <row r="33" spans="1:11" ht="30" x14ac:dyDescent="0.25">
      <c r="A33" s="79" t="s">
        <v>14</v>
      </c>
      <c r="B33" s="62" t="s">
        <v>36</v>
      </c>
      <c r="C33" s="76"/>
      <c r="D33" s="26" t="s">
        <v>27</v>
      </c>
      <c r="E33" s="23">
        <v>1</v>
      </c>
      <c r="F33" s="23"/>
      <c r="G33" s="24" t="str">
        <f>IF(F33="Ja",E33,"0")</f>
        <v>0</v>
      </c>
      <c r="H33" s="99" t="s">
        <v>14</v>
      </c>
      <c r="I33" s="97" t="s">
        <v>92</v>
      </c>
      <c r="J33" s="97" t="s">
        <v>81</v>
      </c>
      <c r="K33" s="97"/>
    </row>
    <row r="34" spans="1:11" ht="75" x14ac:dyDescent="0.25">
      <c r="A34" s="79"/>
      <c r="B34" s="62"/>
      <c r="C34" s="76"/>
      <c r="D34" s="26" t="s">
        <v>33</v>
      </c>
      <c r="E34" s="23">
        <v>2</v>
      </c>
      <c r="F34" s="23"/>
      <c r="G34" s="24" t="str">
        <f>IF(F34="Ja",E34,"0")</f>
        <v>0</v>
      </c>
      <c r="H34" s="99"/>
      <c r="I34" s="97"/>
      <c r="J34" s="97"/>
      <c r="K34" s="97"/>
    </row>
    <row r="35" spans="1:11" hidden="1" x14ac:dyDescent="0.25">
      <c r="A35" s="37"/>
      <c r="B35" s="41"/>
      <c r="C35" s="18"/>
      <c r="D35" s="26" t="s">
        <v>60</v>
      </c>
      <c r="E35" s="23"/>
      <c r="F35" s="23"/>
      <c r="G35" s="24"/>
      <c r="H35" s="24"/>
      <c r="I35" s="33"/>
      <c r="J35" s="33"/>
      <c r="K35" s="33"/>
    </row>
    <row r="36" spans="1:11" ht="80.45" customHeight="1" x14ac:dyDescent="0.25">
      <c r="A36" s="79" t="s">
        <v>136</v>
      </c>
      <c r="B36" s="39" t="s">
        <v>46</v>
      </c>
      <c r="C36" s="69"/>
      <c r="D36" s="22" t="s">
        <v>50</v>
      </c>
      <c r="E36" s="23">
        <v>1</v>
      </c>
      <c r="F36" s="66"/>
      <c r="G36" s="67" t="str">
        <f>IF(F36="10 % mehr als gefordert",E36,IF(F36="20 % mehr als gefordert",E37,IF(F36="30 % mehr als gefordert",E38,"0")))</f>
        <v>0</v>
      </c>
      <c r="H36" s="99" t="s">
        <v>90</v>
      </c>
      <c r="I36" s="97"/>
      <c r="J36" s="97" t="s">
        <v>157</v>
      </c>
      <c r="K36" s="97"/>
    </row>
    <row r="37" spans="1:11" ht="30" x14ac:dyDescent="0.25">
      <c r="A37" s="79"/>
      <c r="B37" s="62" t="s">
        <v>45</v>
      </c>
      <c r="C37" s="70"/>
      <c r="D37" s="22" t="s">
        <v>52</v>
      </c>
      <c r="E37" s="23">
        <v>2</v>
      </c>
      <c r="F37" s="66"/>
      <c r="G37" s="67"/>
      <c r="H37" s="99"/>
      <c r="I37" s="97"/>
      <c r="J37" s="97"/>
      <c r="K37" s="97"/>
    </row>
    <row r="38" spans="1:11" ht="49.35" customHeight="1" x14ac:dyDescent="0.25">
      <c r="A38" s="79"/>
      <c r="B38" s="62"/>
      <c r="C38" s="71"/>
      <c r="D38" s="22" t="s">
        <v>53</v>
      </c>
      <c r="E38" s="23">
        <v>3</v>
      </c>
      <c r="F38" s="66"/>
      <c r="G38" s="67"/>
      <c r="H38" s="99"/>
      <c r="I38" s="97"/>
      <c r="J38" s="97"/>
      <c r="K38" s="97"/>
    </row>
    <row r="39" spans="1:11" hidden="1" x14ac:dyDescent="0.25">
      <c r="A39" s="37"/>
      <c r="B39" s="41"/>
      <c r="C39" s="18"/>
      <c r="D39" s="22" t="s">
        <v>60</v>
      </c>
      <c r="E39" s="23"/>
      <c r="F39" s="23"/>
      <c r="G39" s="24"/>
      <c r="H39" s="32"/>
      <c r="I39" s="33"/>
      <c r="J39" s="33"/>
      <c r="K39" s="33"/>
    </row>
    <row r="40" spans="1:11" ht="45" x14ac:dyDescent="0.25">
      <c r="A40" s="79" t="s">
        <v>135</v>
      </c>
      <c r="B40" s="41" t="s">
        <v>137</v>
      </c>
      <c r="C40" s="69"/>
      <c r="D40" s="22" t="s">
        <v>49</v>
      </c>
      <c r="E40" s="23">
        <v>1</v>
      </c>
      <c r="F40" s="66"/>
      <c r="G40" s="67" t="str">
        <f>IF(F40="5 % mehr als gefordert",E40,IF(F40="10 % mehr als gefordert",E41,IF(F40="15 % mehr als gefordert",E42,"0")))</f>
        <v>0</v>
      </c>
      <c r="H40" s="99" t="s">
        <v>89</v>
      </c>
      <c r="I40" s="97"/>
      <c r="J40" s="97" t="s">
        <v>84</v>
      </c>
      <c r="K40" s="97"/>
    </row>
    <row r="41" spans="1:11" ht="45" x14ac:dyDescent="0.25">
      <c r="A41" s="79"/>
      <c r="B41" s="41" t="s">
        <v>138</v>
      </c>
      <c r="C41" s="70"/>
      <c r="D41" s="22" t="s">
        <v>50</v>
      </c>
      <c r="E41" s="23">
        <v>2</v>
      </c>
      <c r="F41" s="66"/>
      <c r="G41" s="67"/>
      <c r="H41" s="99"/>
      <c r="I41" s="97"/>
      <c r="J41" s="97"/>
      <c r="K41" s="97"/>
    </row>
    <row r="42" spans="1:11" ht="45" x14ac:dyDescent="0.25">
      <c r="A42" s="79"/>
      <c r="B42" s="41" t="s">
        <v>139</v>
      </c>
      <c r="C42" s="70"/>
      <c r="D42" s="65" t="s">
        <v>51</v>
      </c>
      <c r="E42" s="66">
        <v>3</v>
      </c>
      <c r="F42" s="66"/>
      <c r="G42" s="67"/>
      <c r="H42" s="99"/>
      <c r="I42" s="97"/>
      <c r="J42" s="97"/>
      <c r="K42" s="97"/>
    </row>
    <row r="43" spans="1:11" ht="45" x14ac:dyDescent="0.25">
      <c r="A43" s="79"/>
      <c r="B43" s="41" t="s">
        <v>140</v>
      </c>
      <c r="C43" s="71"/>
      <c r="D43" s="65"/>
      <c r="E43" s="66"/>
      <c r="F43" s="66"/>
      <c r="G43" s="67"/>
      <c r="H43" s="99"/>
      <c r="I43" s="97"/>
      <c r="J43" s="97"/>
      <c r="K43" s="97"/>
    </row>
    <row r="44" spans="1:11" hidden="1" x14ac:dyDescent="0.25">
      <c r="A44" s="37"/>
      <c r="B44" s="41"/>
      <c r="C44" s="18"/>
      <c r="D44" s="26" t="s">
        <v>60</v>
      </c>
      <c r="E44" s="23"/>
      <c r="F44" s="23"/>
      <c r="G44" s="24"/>
      <c r="H44" s="32"/>
      <c r="I44" s="33"/>
      <c r="J44" s="33"/>
      <c r="K44" s="33"/>
    </row>
    <row r="45" spans="1:11" ht="30" x14ac:dyDescent="0.25">
      <c r="A45" s="63" t="s">
        <v>134</v>
      </c>
      <c r="B45" s="62" t="s">
        <v>56</v>
      </c>
      <c r="C45" s="69"/>
      <c r="D45" s="22" t="s">
        <v>50</v>
      </c>
      <c r="E45" s="23">
        <v>1</v>
      </c>
      <c r="F45" s="66"/>
      <c r="G45" s="67" t="str">
        <f>IF(F45="10 % mehr als gefordert",E45,IF(F45="20 % mehr als gefordert",E46,IF(F45="30 % mehr als gefordert",E47,"0")))</f>
        <v>0</v>
      </c>
      <c r="H45" s="99" t="s">
        <v>91</v>
      </c>
      <c r="I45" s="97"/>
      <c r="J45" s="97" t="s">
        <v>85</v>
      </c>
      <c r="K45" s="97"/>
    </row>
    <row r="46" spans="1:11" ht="43.5" customHeight="1" x14ac:dyDescent="0.25">
      <c r="A46" s="63"/>
      <c r="B46" s="62"/>
      <c r="C46" s="70"/>
      <c r="D46" s="22" t="s">
        <v>52</v>
      </c>
      <c r="E46" s="23">
        <v>2</v>
      </c>
      <c r="F46" s="66"/>
      <c r="G46" s="67"/>
      <c r="H46" s="99"/>
      <c r="I46" s="97"/>
      <c r="J46" s="97"/>
      <c r="K46" s="97"/>
    </row>
    <row r="47" spans="1:11" ht="90.75" customHeight="1" x14ac:dyDescent="0.25">
      <c r="A47" s="63"/>
      <c r="B47" s="41" t="s">
        <v>44</v>
      </c>
      <c r="C47" s="71"/>
      <c r="D47" s="22" t="s">
        <v>53</v>
      </c>
      <c r="E47" s="23">
        <v>3</v>
      </c>
      <c r="F47" s="66"/>
      <c r="G47" s="67"/>
      <c r="H47" s="99"/>
      <c r="I47" s="97"/>
      <c r="J47" s="97"/>
      <c r="K47" s="97"/>
    </row>
    <row r="48" spans="1:11" hidden="1" x14ac:dyDescent="0.25">
      <c r="A48" s="31"/>
      <c r="B48" s="41"/>
      <c r="C48" s="18"/>
      <c r="D48" s="22" t="s">
        <v>60</v>
      </c>
      <c r="E48" s="23"/>
      <c r="F48" s="23"/>
      <c r="G48" s="24"/>
      <c r="H48" s="32"/>
      <c r="I48" s="33"/>
      <c r="J48" s="33"/>
      <c r="K48" s="33"/>
    </row>
    <row r="49" spans="1:24" ht="45" x14ac:dyDescent="0.25">
      <c r="A49" s="63" t="s">
        <v>132</v>
      </c>
      <c r="B49" s="62" t="s">
        <v>34</v>
      </c>
      <c r="C49" s="76"/>
      <c r="D49" s="22" t="s">
        <v>104</v>
      </c>
      <c r="E49" s="23">
        <v>2</v>
      </c>
      <c r="F49" s="66"/>
      <c r="G49" s="67" t="str">
        <f>IF(F49="100 % Freilandhaltung (Schaleneier)",E49,IF(F49="100 % Bio (Schaleneier)",E50,"0"))</f>
        <v>0</v>
      </c>
      <c r="H49" s="99" t="s">
        <v>82</v>
      </c>
      <c r="I49" s="97" t="s">
        <v>161</v>
      </c>
      <c r="J49" s="97" t="s">
        <v>86</v>
      </c>
      <c r="K49" s="97"/>
    </row>
    <row r="50" spans="1:24" ht="46.5" customHeight="1" x14ac:dyDescent="0.25">
      <c r="A50" s="63"/>
      <c r="B50" s="62"/>
      <c r="C50" s="76"/>
      <c r="D50" s="22" t="s">
        <v>68</v>
      </c>
      <c r="E50" s="23">
        <v>3</v>
      </c>
      <c r="F50" s="66"/>
      <c r="G50" s="67"/>
      <c r="H50" s="99"/>
      <c r="I50" s="97"/>
      <c r="J50" s="97"/>
      <c r="K50" s="97"/>
    </row>
    <row r="51" spans="1:24" hidden="1" x14ac:dyDescent="0.25">
      <c r="A51" s="31"/>
      <c r="B51" s="41"/>
      <c r="C51" s="18"/>
      <c r="D51" s="22" t="s">
        <v>60</v>
      </c>
      <c r="E51" s="23"/>
      <c r="F51" s="23"/>
      <c r="G51" s="24"/>
      <c r="H51" s="32"/>
      <c r="I51" s="33"/>
      <c r="J51" s="33"/>
      <c r="K51" s="33"/>
    </row>
    <row r="52" spans="1:24" ht="30" customHeight="1" x14ac:dyDescent="0.25">
      <c r="A52" s="63" t="s">
        <v>133</v>
      </c>
      <c r="B52" s="62" t="s">
        <v>35</v>
      </c>
      <c r="C52" s="76"/>
      <c r="D52" s="26" t="s">
        <v>142</v>
      </c>
      <c r="E52" s="23">
        <v>1</v>
      </c>
      <c r="F52" s="23"/>
      <c r="G52" s="24" t="str">
        <f>IF(F52="Ja",E52,"0")</f>
        <v>0</v>
      </c>
      <c r="H52" s="99" t="s">
        <v>83</v>
      </c>
      <c r="I52" s="97"/>
      <c r="J52" s="97" t="s">
        <v>85</v>
      </c>
      <c r="K52" s="97"/>
    </row>
    <row r="53" spans="1:24" ht="63" customHeight="1" x14ac:dyDescent="0.25">
      <c r="A53" s="63"/>
      <c r="B53" s="62"/>
      <c r="C53" s="76"/>
      <c r="D53" s="26" t="s">
        <v>141</v>
      </c>
      <c r="E53" s="23">
        <v>2</v>
      </c>
      <c r="F53" s="23"/>
      <c r="G53" s="24" t="str">
        <f>IF(F53="Ja",E53,"0")</f>
        <v>0</v>
      </c>
      <c r="H53" s="99"/>
      <c r="I53" s="97"/>
      <c r="J53" s="97"/>
      <c r="K53" s="97"/>
    </row>
    <row r="54" spans="1:24" ht="14.45" hidden="1" customHeight="1" x14ac:dyDescent="0.25">
      <c r="A54" s="31"/>
      <c r="B54" s="41"/>
      <c r="C54" s="18"/>
      <c r="D54" s="26" t="s">
        <v>60</v>
      </c>
      <c r="E54" s="23"/>
      <c r="F54" s="23"/>
      <c r="G54" s="24"/>
      <c r="H54" s="24"/>
      <c r="I54" s="33"/>
      <c r="J54" s="33"/>
      <c r="K54" s="33"/>
    </row>
    <row r="55" spans="1:24" x14ac:dyDescent="0.25">
      <c r="A55" s="64" t="s">
        <v>21</v>
      </c>
      <c r="B55" s="64"/>
      <c r="C55" s="64"/>
      <c r="D55" s="64"/>
      <c r="E55" s="64"/>
      <c r="F55" s="64"/>
      <c r="G55" s="64"/>
      <c r="H55" s="101" t="s">
        <v>21</v>
      </c>
      <c r="I55" s="102"/>
      <c r="J55" s="102"/>
      <c r="K55" s="103"/>
    </row>
    <row r="56" spans="1:24" ht="75" x14ac:dyDescent="0.25">
      <c r="A56" s="79" t="s">
        <v>31</v>
      </c>
      <c r="B56" s="41" t="s">
        <v>29</v>
      </c>
      <c r="C56" s="18"/>
      <c r="D56" s="27" t="s">
        <v>113</v>
      </c>
      <c r="E56" s="23">
        <v>1</v>
      </c>
      <c r="F56" s="28"/>
      <c r="G56" s="24" t="str">
        <f>IF(F56="Ja",E56,"0")</f>
        <v>0</v>
      </c>
      <c r="H56" s="99" t="s">
        <v>87</v>
      </c>
      <c r="I56" s="97" t="s">
        <v>93</v>
      </c>
      <c r="J56" s="33" t="s">
        <v>94</v>
      </c>
      <c r="K56" s="106" t="s">
        <v>102</v>
      </c>
    </row>
    <row r="57" spans="1:24" ht="30" x14ac:dyDescent="0.25">
      <c r="A57" s="79" t="s">
        <v>12</v>
      </c>
      <c r="B57" s="62" t="s">
        <v>30</v>
      </c>
      <c r="C57" s="76"/>
      <c r="D57" s="27" t="s">
        <v>37</v>
      </c>
      <c r="E57" s="23">
        <v>2</v>
      </c>
      <c r="F57" s="28"/>
      <c r="G57" s="24" t="str">
        <f t="shared" ref="G57:G58" si="1">IF(F57="Ja",E57,"0")</f>
        <v>0</v>
      </c>
      <c r="H57" s="99"/>
      <c r="I57" s="97"/>
      <c r="J57" s="97" t="s">
        <v>158</v>
      </c>
      <c r="K57" s="106"/>
    </row>
    <row r="58" spans="1:24" ht="30" x14ac:dyDescent="0.25">
      <c r="A58" s="79" t="s">
        <v>5</v>
      </c>
      <c r="B58" s="62"/>
      <c r="C58" s="76"/>
      <c r="D58" s="27" t="s">
        <v>143</v>
      </c>
      <c r="E58" s="23">
        <v>3</v>
      </c>
      <c r="F58" s="28"/>
      <c r="G58" s="24" t="str">
        <f t="shared" si="1"/>
        <v>0</v>
      </c>
      <c r="H58" s="99"/>
      <c r="I58" s="97"/>
      <c r="J58" s="97"/>
      <c r="K58" s="106"/>
    </row>
    <row r="59" spans="1:24" hidden="1" x14ac:dyDescent="0.25">
      <c r="A59" s="37"/>
      <c r="B59" s="41"/>
      <c r="C59" s="18"/>
      <c r="D59" s="27" t="s">
        <v>60</v>
      </c>
      <c r="E59" s="23"/>
      <c r="F59" s="28"/>
      <c r="G59" s="24"/>
      <c r="H59" s="24"/>
      <c r="I59" s="33"/>
      <c r="J59" s="33"/>
      <c r="K59" s="33"/>
    </row>
    <row r="60" spans="1:24" s="35" customFormat="1" ht="14.45" customHeight="1" x14ac:dyDescent="0.25">
      <c r="A60" s="64" t="s">
        <v>38</v>
      </c>
      <c r="B60" s="64"/>
      <c r="C60" s="64"/>
      <c r="D60" s="64"/>
      <c r="E60" s="64"/>
      <c r="F60" s="64"/>
      <c r="G60" s="64"/>
      <c r="H60" s="101" t="s">
        <v>38</v>
      </c>
      <c r="I60" s="102"/>
      <c r="J60" s="102"/>
      <c r="K60" s="103"/>
      <c r="L60" s="34"/>
      <c r="M60" s="34"/>
      <c r="N60" s="34"/>
      <c r="O60" s="34"/>
      <c r="P60" s="34"/>
      <c r="Q60" s="34"/>
      <c r="R60" s="34"/>
      <c r="S60" s="34"/>
      <c r="T60" s="34"/>
      <c r="U60" s="34"/>
      <c r="V60" s="34"/>
      <c r="W60" s="34"/>
      <c r="X60" s="34"/>
    </row>
    <row r="61" spans="1:24" ht="30" x14ac:dyDescent="0.25">
      <c r="A61" s="63" t="s">
        <v>88</v>
      </c>
      <c r="B61" s="62" t="s">
        <v>62</v>
      </c>
      <c r="C61" s="76"/>
      <c r="D61" s="26" t="s">
        <v>6</v>
      </c>
      <c r="E61" s="23">
        <v>1</v>
      </c>
      <c r="F61" s="66"/>
      <c r="G61" s="67" t="str">
        <f>IF(F61="mind. 8 Maßnahmen",E61,IF(F61="mind. 10 Maßnahmen",E62,IF(F61="mind. 12 Maßnahmen",E63,"0")))</f>
        <v>0</v>
      </c>
      <c r="H61" s="99" t="s">
        <v>88</v>
      </c>
      <c r="I61" s="97"/>
      <c r="J61" s="97"/>
      <c r="K61" s="106" t="s">
        <v>103</v>
      </c>
    </row>
    <row r="62" spans="1:24" ht="30" x14ac:dyDescent="0.25">
      <c r="A62" s="63"/>
      <c r="B62" s="62"/>
      <c r="C62" s="76"/>
      <c r="D62" s="26" t="s">
        <v>7</v>
      </c>
      <c r="E62" s="23">
        <v>2</v>
      </c>
      <c r="F62" s="66"/>
      <c r="G62" s="67"/>
      <c r="H62" s="99"/>
      <c r="I62" s="97"/>
      <c r="J62" s="97"/>
      <c r="K62" s="106"/>
    </row>
    <row r="63" spans="1:24" ht="30" x14ac:dyDescent="0.25">
      <c r="A63" s="63"/>
      <c r="B63" s="62"/>
      <c r="C63" s="76"/>
      <c r="D63" s="26" t="s">
        <v>8</v>
      </c>
      <c r="E63" s="23">
        <v>3</v>
      </c>
      <c r="F63" s="66"/>
      <c r="G63" s="67"/>
      <c r="H63" s="99"/>
      <c r="I63" s="97"/>
      <c r="J63" s="97"/>
      <c r="K63" s="106"/>
    </row>
    <row r="64" spans="1:24" ht="45" hidden="1" x14ac:dyDescent="0.25">
      <c r="A64" s="31"/>
      <c r="B64" s="41"/>
      <c r="C64" s="18"/>
      <c r="D64" s="26" t="s">
        <v>61</v>
      </c>
      <c r="E64" s="23"/>
      <c r="F64" s="23"/>
      <c r="G64" s="24"/>
      <c r="H64" s="24"/>
      <c r="I64" s="33"/>
      <c r="J64" s="33"/>
      <c r="K64" s="33"/>
    </row>
    <row r="65" spans="1:24" s="35" customFormat="1" ht="14.45" customHeight="1" x14ac:dyDescent="0.25">
      <c r="A65" s="64" t="s">
        <v>20</v>
      </c>
      <c r="B65" s="64"/>
      <c r="C65" s="64"/>
      <c r="D65" s="64"/>
      <c r="E65" s="64"/>
      <c r="F65" s="64"/>
      <c r="G65" s="64"/>
      <c r="H65" s="101" t="s">
        <v>20</v>
      </c>
      <c r="I65" s="102"/>
      <c r="J65" s="102"/>
      <c r="K65" s="103"/>
      <c r="L65" s="34"/>
      <c r="M65" s="34"/>
      <c r="N65" s="34"/>
      <c r="O65" s="34"/>
      <c r="P65" s="34"/>
      <c r="Q65" s="34"/>
      <c r="R65" s="34"/>
      <c r="S65" s="34"/>
      <c r="T65" s="34"/>
      <c r="U65" s="34"/>
      <c r="V65" s="34"/>
      <c r="W65" s="34"/>
      <c r="X65" s="34"/>
    </row>
    <row r="66" spans="1:24" ht="54" customHeight="1" x14ac:dyDescent="0.25">
      <c r="A66" s="79" t="s">
        <v>64</v>
      </c>
      <c r="B66" s="95" t="s">
        <v>18</v>
      </c>
      <c r="C66" s="77"/>
      <c r="D66" s="26" t="s">
        <v>114</v>
      </c>
      <c r="E66" s="23">
        <v>1</v>
      </c>
      <c r="F66" s="66"/>
      <c r="G66" s="67" t="str">
        <f>IF(F66="entsprechend den ÖGE-Kriterien",E66,IF(F66="mit ÖGE-Gütezeichen ausgezeichnet",E67,"0"))</f>
        <v>0</v>
      </c>
      <c r="H66" s="99" t="s">
        <v>64</v>
      </c>
      <c r="I66" s="106" t="s">
        <v>115</v>
      </c>
      <c r="J66" s="104" t="s">
        <v>95</v>
      </c>
      <c r="K66" s="44" t="s">
        <v>101</v>
      </c>
    </row>
    <row r="67" spans="1:24" ht="51" customHeight="1" x14ac:dyDescent="0.25">
      <c r="A67" s="79"/>
      <c r="B67" s="96"/>
      <c r="C67" s="77"/>
      <c r="D67" s="26" t="s">
        <v>63</v>
      </c>
      <c r="E67" s="23">
        <v>3</v>
      </c>
      <c r="F67" s="66"/>
      <c r="G67" s="67"/>
      <c r="H67" s="99"/>
      <c r="I67" s="106"/>
      <c r="J67" s="105"/>
      <c r="K67" s="44" t="s">
        <v>160</v>
      </c>
    </row>
    <row r="68" spans="1:24" ht="14.45" hidden="1" customHeight="1" x14ac:dyDescent="0.25">
      <c r="A68" s="37"/>
      <c r="B68" s="29"/>
      <c r="C68" s="25"/>
      <c r="D68" s="26" t="s">
        <v>60</v>
      </c>
      <c r="E68" s="23"/>
      <c r="F68" s="23"/>
      <c r="G68" s="24"/>
      <c r="H68" s="24"/>
      <c r="I68" s="33"/>
      <c r="J68" s="33"/>
      <c r="K68" s="33"/>
    </row>
    <row r="69" spans="1:24" s="35" customFormat="1" x14ac:dyDescent="0.25">
      <c r="A69" s="64" t="s">
        <v>19</v>
      </c>
      <c r="B69" s="64"/>
      <c r="C69" s="64"/>
      <c r="D69" s="64"/>
      <c r="E69" s="64"/>
      <c r="F69" s="64"/>
      <c r="G69" s="64"/>
      <c r="H69" s="101" t="s">
        <v>19</v>
      </c>
      <c r="I69" s="102"/>
      <c r="J69" s="102"/>
      <c r="K69" s="103"/>
      <c r="L69" s="34"/>
      <c r="M69" s="34"/>
      <c r="N69" s="34"/>
      <c r="O69" s="34"/>
      <c r="P69" s="34"/>
      <c r="Q69" s="34"/>
      <c r="R69" s="34"/>
      <c r="S69" s="34"/>
      <c r="T69" s="34"/>
      <c r="U69" s="34"/>
      <c r="V69" s="34"/>
      <c r="W69" s="34"/>
      <c r="X69" s="34"/>
    </row>
    <row r="70" spans="1:24" ht="165" x14ac:dyDescent="0.25">
      <c r="A70" s="63" t="s">
        <v>17</v>
      </c>
      <c r="B70" s="62" t="s">
        <v>144</v>
      </c>
      <c r="C70" s="76"/>
      <c r="D70" s="26" t="s">
        <v>162</v>
      </c>
      <c r="E70" s="23">
        <v>1</v>
      </c>
      <c r="F70" s="66"/>
      <c r="G70" s="67" t="str">
        <f>IF(F70="Einhaltung der Kriterien lt. Richtlinie transparente Herkunftskennzeichnung in der Gemeinschaftsverpflegung (GUT ZU WISSEN)",E70,IF(F70="Zertifizierung nach Richtlinie transparente Herkunftskennzeichnung in der Gemeinschaftsverpflegung (GUT ZU WISSEN) oder vergleichbar",E71,"0"))</f>
        <v>0</v>
      </c>
      <c r="H70" s="99" t="s">
        <v>17</v>
      </c>
      <c r="I70" s="97"/>
      <c r="J70" s="97"/>
      <c r="K70" s="54" t="s">
        <v>100</v>
      </c>
    </row>
    <row r="71" spans="1:24" ht="165" x14ac:dyDescent="0.25">
      <c r="A71" s="63"/>
      <c r="B71" s="62"/>
      <c r="C71" s="76"/>
      <c r="D71" s="26" t="s">
        <v>145</v>
      </c>
      <c r="E71" s="23">
        <v>3</v>
      </c>
      <c r="F71" s="66"/>
      <c r="G71" s="67"/>
      <c r="H71" s="99"/>
      <c r="I71" s="97"/>
      <c r="J71" s="97"/>
      <c r="K71" s="44" t="s">
        <v>159</v>
      </c>
    </row>
    <row r="72" spans="1:24" hidden="1" x14ac:dyDescent="0.25">
      <c r="A72" s="38"/>
      <c r="B72" s="42"/>
      <c r="C72" s="11"/>
      <c r="D72" s="12" t="s">
        <v>60</v>
      </c>
      <c r="E72" s="13"/>
      <c r="F72" s="13"/>
      <c r="G72" s="9"/>
      <c r="H72" s="9"/>
    </row>
    <row r="73" spans="1:24" ht="30.75" thickBot="1" x14ac:dyDescent="0.3">
      <c r="B73" s="10" t="s">
        <v>65</v>
      </c>
      <c r="C73" s="15">
        <f>SUM(COUNTIF(C13:C15,"Nein")+COUNTIF(C70,"Nein")+COUNTIF(C66,"Nein")+COUNTIF(C61,"Nein")+COUNTIF(C56:C58,"Nein")+COUNTIF(C33:C53,"Nein")+COUNTIF(C26:C30,"Nein")+COUNTIF(C22,"Nein"))</f>
        <v>0</v>
      </c>
      <c r="D73" s="3"/>
      <c r="F73" s="6" t="s">
        <v>67</v>
      </c>
      <c r="G73" s="8">
        <f>SUM(G13:G71)</f>
        <v>0</v>
      </c>
      <c r="H73" s="14"/>
    </row>
    <row r="74" spans="1:24" x14ac:dyDescent="0.25">
      <c r="A74" s="30"/>
      <c r="B74" s="30"/>
      <c r="C74" s="3"/>
      <c r="D74" s="3"/>
      <c r="E74" s="3"/>
      <c r="F74" s="14"/>
      <c r="G74" s="14"/>
      <c r="H74" s="14"/>
      <c r="Q74" s="1"/>
      <c r="R74" s="1"/>
      <c r="S74" s="1"/>
      <c r="T74" s="1"/>
      <c r="U74" s="1"/>
      <c r="V74" s="1"/>
      <c r="W74" s="1"/>
      <c r="X74" s="1"/>
    </row>
    <row r="75" spans="1:24" x14ac:dyDescent="0.25">
      <c r="A75" s="30"/>
      <c r="B75" s="30"/>
      <c r="C75" s="3"/>
      <c r="D75" s="3"/>
      <c r="E75" s="3"/>
      <c r="F75" s="14"/>
      <c r="G75" s="14"/>
      <c r="H75" s="14"/>
      <c r="Q75" s="1"/>
      <c r="R75" s="1"/>
      <c r="S75" s="1"/>
      <c r="T75" s="1"/>
      <c r="U75" s="1"/>
      <c r="V75" s="1"/>
      <c r="W75" s="1"/>
      <c r="X75" s="1"/>
    </row>
    <row r="76" spans="1:24" x14ac:dyDescent="0.25">
      <c r="A76" s="30"/>
      <c r="B76" s="30"/>
      <c r="C76" s="3"/>
      <c r="D76" s="3"/>
      <c r="E76" s="3"/>
      <c r="F76" s="14"/>
      <c r="G76" s="14"/>
      <c r="H76" s="14"/>
      <c r="Q76" s="1"/>
      <c r="R76" s="1"/>
      <c r="S76" s="1"/>
      <c r="T76" s="1"/>
      <c r="U76" s="1"/>
      <c r="V76" s="1"/>
      <c r="W76" s="1"/>
      <c r="X76" s="1"/>
    </row>
    <row r="77" spans="1:24" ht="14.45" customHeight="1" x14ac:dyDescent="0.25">
      <c r="A77" s="30"/>
      <c r="B77" s="30"/>
      <c r="C77" s="3"/>
      <c r="D77" s="3"/>
      <c r="E77" s="3"/>
      <c r="F77" s="14"/>
      <c r="G77" s="14"/>
      <c r="H77" s="14"/>
      <c r="Q77" s="1"/>
      <c r="R77" s="1"/>
      <c r="S77" s="1"/>
      <c r="T77" s="1"/>
      <c r="U77" s="1"/>
      <c r="V77" s="1"/>
      <c r="W77" s="1"/>
      <c r="X77" s="1"/>
    </row>
    <row r="78" spans="1:24" ht="14.45" customHeight="1" x14ac:dyDescent="0.25">
      <c r="A78" s="30"/>
      <c r="B78" s="30"/>
      <c r="C78" s="3"/>
      <c r="D78" s="3"/>
      <c r="E78" s="3"/>
      <c r="F78" s="14"/>
      <c r="G78" s="14"/>
      <c r="H78" s="14"/>
      <c r="Q78" s="1"/>
      <c r="R78" s="1"/>
      <c r="S78" s="1"/>
      <c r="T78" s="1"/>
      <c r="U78" s="1"/>
      <c r="V78" s="1"/>
      <c r="W78" s="1"/>
      <c r="X78" s="1"/>
    </row>
    <row r="79" spans="1:24" x14ac:dyDescent="0.25">
      <c r="A79" s="30"/>
      <c r="B79" s="30"/>
      <c r="C79" s="3"/>
      <c r="D79" s="3"/>
      <c r="E79" s="3"/>
      <c r="F79" s="14"/>
      <c r="G79" s="14"/>
      <c r="H79" s="14"/>
      <c r="Q79" s="1"/>
      <c r="R79" s="1"/>
      <c r="S79" s="1"/>
      <c r="T79" s="1"/>
      <c r="U79" s="1"/>
      <c r="V79" s="1"/>
      <c r="W79" s="1"/>
      <c r="X79" s="1"/>
    </row>
  </sheetData>
  <sheetProtection algorithmName="SHA-512" hashValue="vJEjQ0A6nt7H7FABona21N0ImP8IAPn9K7YSTN8uFGREb8TQZDS0ZJ99nzkHN4WgJHoVqKpvx9GAQC35bpKyEw==" saltValue="05usT4W81xlhJv6ITpjlPg==" spinCount="100000" sheet="1" formatCells="0"/>
  <protectedRanges>
    <protectedRange sqref="F13:F20 F22:F24 F26:F30 F33:F53 F56:F58 F61 F66 F70" name="Auswahl Bonus"/>
    <protectedRange sqref="C13 C22 C26:C30 C33:C53 C56:C58 C61 C66 C70" name="Auswahl Kern"/>
  </protectedRanges>
  <mergeCells count="149">
    <mergeCell ref="G28:G29"/>
    <mergeCell ref="I10:I11"/>
    <mergeCell ref="J10:J11"/>
    <mergeCell ref="K10:K11"/>
    <mergeCell ref="H10:H11"/>
    <mergeCell ref="H61:H63"/>
    <mergeCell ref="I61:I63"/>
    <mergeCell ref="J61:J63"/>
    <mergeCell ref="K61:K63"/>
    <mergeCell ref="H49:H50"/>
    <mergeCell ref="I49:I50"/>
    <mergeCell ref="J49:J50"/>
    <mergeCell ref="K49:K50"/>
    <mergeCell ref="I52:I53"/>
    <mergeCell ref="J52:J53"/>
    <mergeCell ref="K52:K53"/>
    <mergeCell ref="K33:K34"/>
    <mergeCell ref="K36:K38"/>
    <mergeCell ref="H40:H43"/>
    <mergeCell ref="H45:H47"/>
    <mergeCell ref="I40:I43"/>
    <mergeCell ref="J40:J43"/>
    <mergeCell ref="K40:K43"/>
    <mergeCell ref="I45:I47"/>
    <mergeCell ref="J45:J47"/>
    <mergeCell ref="I70:I71"/>
    <mergeCell ref="H70:H71"/>
    <mergeCell ref="J70:J71"/>
    <mergeCell ref="H66:H67"/>
    <mergeCell ref="I66:I67"/>
    <mergeCell ref="H69:K69"/>
    <mergeCell ref="H56:H58"/>
    <mergeCell ref="I56:I58"/>
    <mergeCell ref="K56:K58"/>
    <mergeCell ref="H60:K60"/>
    <mergeCell ref="H65:K65"/>
    <mergeCell ref="K45:K47"/>
    <mergeCell ref="H55:K55"/>
    <mergeCell ref="H52:H53"/>
    <mergeCell ref="J57:J58"/>
    <mergeCell ref="J66:J67"/>
    <mergeCell ref="I33:I34"/>
    <mergeCell ref="H33:H34"/>
    <mergeCell ref="J33:J34"/>
    <mergeCell ref="H36:H38"/>
    <mergeCell ref="I36:I38"/>
    <mergeCell ref="J36:J38"/>
    <mergeCell ref="H25:K25"/>
    <mergeCell ref="H17:H19"/>
    <mergeCell ref="H22:H24"/>
    <mergeCell ref="H28:H30"/>
    <mergeCell ref="I28:I30"/>
    <mergeCell ref="I22:I24"/>
    <mergeCell ref="J22:J24"/>
    <mergeCell ref="K22:K24"/>
    <mergeCell ref="H32:K32"/>
    <mergeCell ref="J28:J29"/>
    <mergeCell ref="H12:K12"/>
    <mergeCell ref="H21:K21"/>
    <mergeCell ref="I13:I15"/>
    <mergeCell ref="H13:H16"/>
    <mergeCell ref="J13:J15"/>
    <mergeCell ref="K13:K15"/>
    <mergeCell ref="I17:I19"/>
    <mergeCell ref="J17:J19"/>
    <mergeCell ref="K17:K19"/>
    <mergeCell ref="G70:G71"/>
    <mergeCell ref="G66:G67"/>
    <mergeCell ref="G61:G63"/>
    <mergeCell ref="F70:F71"/>
    <mergeCell ref="F66:F67"/>
    <mergeCell ref="F61:F63"/>
    <mergeCell ref="B15:B16"/>
    <mergeCell ref="A13:A16"/>
    <mergeCell ref="B57:B58"/>
    <mergeCell ref="A28:A30"/>
    <mergeCell ref="A22:A24"/>
    <mergeCell ref="B37:B38"/>
    <mergeCell ref="A66:A67"/>
    <mergeCell ref="F45:F47"/>
    <mergeCell ref="F40:F43"/>
    <mergeCell ref="B66:B67"/>
    <mergeCell ref="F49:F50"/>
    <mergeCell ref="G36:G38"/>
    <mergeCell ref="A17:A20"/>
    <mergeCell ref="F17:F20"/>
    <mergeCell ref="G17:G20"/>
    <mergeCell ref="A36:A38"/>
    <mergeCell ref="C13:C16"/>
    <mergeCell ref="C36:C38"/>
    <mergeCell ref="A1:G2"/>
    <mergeCell ref="A4:G4"/>
    <mergeCell ref="D10:F10"/>
    <mergeCell ref="B10:B11"/>
    <mergeCell ref="A10:A11"/>
    <mergeCell ref="A8:B8"/>
    <mergeCell ref="F5:G5"/>
    <mergeCell ref="A5:D5"/>
    <mergeCell ref="A6:B6"/>
    <mergeCell ref="A7:B7"/>
    <mergeCell ref="G10:G11"/>
    <mergeCell ref="C70:C71"/>
    <mergeCell ref="C66:C67"/>
    <mergeCell ref="C10:C11"/>
    <mergeCell ref="C22:C24"/>
    <mergeCell ref="C28:C30"/>
    <mergeCell ref="C33:C34"/>
    <mergeCell ref="C49:C50"/>
    <mergeCell ref="A70:A71"/>
    <mergeCell ref="B70:B71"/>
    <mergeCell ref="A56:A58"/>
    <mergeCell ref="A52:A53"/>
    <mergeCell ref="A55:G55"/>
    <mergeCell ref="A69:G69"/>
    <mergeCell ref="A65:G65"/>
    <mergeCell ref="A60:G60"/>
    <mergeCell ref="C61:C63"/>
    <mergeCell ref="C52:C53"/>
    <mergeCell ref="C57:C58"/>
    <mergeCell ref="A49:A50"/>
    <mergeCell ref="B49:B50"/>
    <mergeCell ref="A40:A43"/>
    <mergeCell ref="B52:B53"/>
    <mergeCell ref="A45:A47"/>
    <mergeCell ref="A33:A34"/>
    <mergeCell ref="B61:B63"/>
    <mergeCell ref="A61:A63"/>
    <mergeCell ref="B45:B46"/>
    <mergeCell ref="A12:G12"/>
    <mergeCell ref="A21:G21"/>
    <mergeCell ref="B22:B24"/>
    <mergeCell ref="B28:B30"/>
    <mergeCell ref="A25:G25"/>
    <mergeCell ref="D42:D43"/>
    <mergeCell ref="E42:E43"/>
    <mergeCell ref="G40:G43"/>
    <mergeCell ref="G49:G50"/>
    <mergeCell ref="G45:G47"/>
    <mergeCell ref="A32:G32"/>
    <mergeCell ref="F13:F16"/>
    <mergeCell ref="G13:G16"/>
    <mergeCell ref="B17:C20"/>
    <mergeCell ref="C40:C43"/>
    <mergeCell ref="C45:C47"/>
    <mergeCell ref="B33:B34"/>
    <mergeCell ref="F36:F38"/>
    <mergeCell ref="D28:D29"/>
    <mergeCell ref="E28:E29"/>
    <mergeCell ref="F28:F29"/>
  </mergeCells>
  <conditionalFormatting sqref="C13">
    <cfRule type="containsText" dxfId="3" priority="6" operator="containsText" text="Nein">
      <formula>NOT(ISERROR(SEARCH("Nein",C13)))</formula>
    </cfRule>
  </conditionalFormatting>
  <conditionalFormatting sqref="C70:C72 C66:C68 C61:C64 C56:C59 C33:C36 C26:C31 C22:C24 C39:C40 C44:C45 C48:C54">
    <cfRule type="containsText" dxfId="2" priority="5" operator="containsText" text="Nein">
      <formula>NOT(ISERROR(SEARCH("Nein",C22)))</formula>
    </cfRule>
  </conditionalFormatting>
  <conditionalFormatting sqref="C13 C22:C24 C26:C31 C33:C36 C56:C59 C61:C64 C66:C68 C70:C72 C39:C40 C44:C45 C48:C54">
    <cfRule type="containsBlanks" dxfId="1" priority="2">
      <formula>LEN(TRIM(C13))=0</formula>
    </cfRule>
  </conditionalFormatting>
  <conditionalFormatting sqref="F13 F22:F24 F26:F28 F33:F54 F56:F59 F61:F64 F66:F68 F70:F72 F17 F30:F31">
    <cfRule type="containsBlanks" dxfId="0" priority="1">
      <formula>LEN(TRIM(F13))=0</formula>
    </cfRule>
  </conditionalFormatting>
  <dataValidations count="20">
    <dataValidation type="list" allowBlank="1" showInputMessage="1" showErrorMessage="1" sqref="F31" xr:uid="{D72D0A2D-3B39-432A-8DB7-4BBAD6581CA3}">
      <formula1>$D$28:$D$30</formula1>
    </dataValidation>
    <dataValidation type="list" allowBlank="1" showInputMessage="1" showErrorMessage="1" sqref="F35" xr:uid="{10A4E177-2C26-45DE-AE26-F5F12B92193D}">
      <formula1>$D$33:$D$34</formula1>
    </dataValidation>
    <dataValidation type="list" allowBlank="1" showInputMessage="1" showErrorMessage="1" sqref="F39" xr:uid="{F6565A50-B71C-4DAC-8936-769B8FCB1799}">
      <formula1>$D$36:$D$38</formula1>
    </dataValidation>
    <dataValidation type="list" allowBlank="1" showInputMessage="1" showErrorMessage="1" sqref="F44" xr:uid="{4F029124-750C-4C8C-AF63-DE42666D7C6D}">
      <formula1>$D$40:$D$42</formula1>
    </dataValidation>
    <dataValidation type="list" allowBlank="1" showInputMessage="1" showErrorMessage="1" sqref="F48" xr:uid="{7C8B276B-8928-4F0F-A959-C4BF60FBFEA7}">
      <formula1>$D$45:$D$47</formula1>
    </dataValidation>
    <dataValidation type="list" allowBlank="1" showInputMessage="1" showErrorMessage="1" sqref="F51" xr:uid="{72759A93-A4BD-4F13-905D-8069A8C54CE0}">
      <formula1>$D$49:$D$50</formula1>
    </dataValidation>
    <dataValidation type="list" allowBlank="1" showInputMessage="1" showErrorMessage="1" sqref="F54" xr:uid="{D6846942-FF5F-4DEA-A43D-1307AC8B835F}">
      <formula1>$D$52:$D$53</formula1>
    </dataValidation>
    <dataValidation type="list" allowBlank="1" showInputMessage="1" showErrorMessage="1" sqref="F59" xr:uid="{465E6756-FC39-4E77-8BA0-5529C9E42E57}">
      <formula1>$D$56:$D$58</formula1>
    </dataValidation>
    <dataValidation type="list" allowBlank="1" showInputMessage="1" showErrorMessage="1" sqref="F64" xr:uid="{7344BEC1-088E-487E-A6AE-27E9B4E12543}">
      <formula1>$D$61:$D$63</formula1>
    </dataValidation>
    <dataValidation type="list" allowBlank="1" showInputMessage="1" showErrorMessage="1" sqref="F68" xr:uid="{75D9204B-0E02-497C-8180-74AF8D726358}">
      <formula1>$D$66:$D$67</formula1>
    </dataValidation>
    <dataValidation type="list" allowBlank="1" showInputMessage="1" showErrorMessage="1" sqref="F72" xr:uid="{D1FB5F71-1D06-4BBB-B4A7-E10BEB9EE889}">
      <formula1>$D$70:$D$71</formula1>
    </dataValidation>
    <dataValidation type="list" allowBlank="1" showInputMessage="1" showErrorMessage="1" sqref="F13:F16" xr:uid="{5BE22A59-8710-4623-93B5-751EA96C6627}">
      <formula1>$D$13:$D$16</formula1>
    </dataValidation>
    <dataValidation type="list" allowBlank="1" showInputMessage="1" showErrorMessage="1" sqref="F17:F20" xr:uid="{9405BF05-10C1-4519-BA5E-249007C935AD}">
      <formula1>$D$17:$D$20</formula1>
    </dataValidation>
    <dataValidation type="list" allowBlank="1" showInputMessage="1" showErrorMessage="1" sqref="F70:F71" xr:uid="{247AA16D-34D2-47BB-9CD0-21D6ADE40E1D}">
      <formula1>$D$70:$D$72</formula1>
    </dataValidation>
    <dataValidation type="list" allowBlank="1" showInputMessage="1" showErrorMessage="1" sqref="F66:F67" xr:uid="{E1DFDA99-DD55-4650-9A1B-D202B3829E7E}">
      <formula1>$D$66:$D$68</formula1>
    </dataValidation>
    <dataValidation type="list" allowBlank="1" showInputMessage="1" showErrorMessage="1" sqref="F61:F63" xr:uid="{ABEE61E8-C1E4-49A3-B655-82C9211C8110}">
      <formula1>$D$61:$D$64</formula1>
    </dataValidation>
    <dataValidation type="list" allowBlank="1" showInputMessage="1" showErrorMessage="1" sqref="F49:F50" xr:uid="{7B8ABE4D-4C47-4945-B049-91B37DD67BE3}">
      <formula1>$D$49:$D$51</formula1>
    </dataValidation>
    <dataValidation type="list" allowBlank="1" showInputMessage="1" showErrorMessage="1" sqref="F45:F47" xr:uid="{0ABAF693-726E-4C09-A5A1-F8D04F19CF6A}">
      <formula1>$D$45:$D$48</formula1>
    </dataValidation>
    <dataValidation type="list" allowBlank="1" showInputMessage="1" showErrorMessage="1" sqref="F40:F43" xr:uid="{82A3B35E-35F1-4FA9-BE32-4F04BE83FFDD}">
      <formula1>$D$40:$D$44</formula1>
    </dataValidation>
    <dataValidation type="list" allowBlank="1" showInputMessage="1" showErrorMessage="1" sqref="F36:F38" xr:uid="{747A8538-5FA5-45EA-80D0-24E7879DAD33}">
      <formula1>$D$36:$D$39</formula1>
    </dataValidation>
  </dataValidations>
  <hyperlinks>
    <hyperlink ref="K26" r:id="rId1" xr:uid="{17C4C9B7-FC71-4DCC-AE09-5669E10F12E0}"/>
    <hyperlink ref="K56" r:id="rId2" display="https://fischratgeber.wwf.at/" xr:uid="{5A451FC7-EB9B-467F-8DF1-0D1CFC7DF58A}"/>
    <hyperlink ref="K61" r:id="rId3" display="https://www.nabe.gv.at/wp-content/uploads/2021/06/Checkliste_Vermeidung-Lebensmittelabfaelle.pdf" xr:uid="{72526448-0570-43DC-A208-4B51D474D605}"/>
    <hyperlink ref="K66" r:id="rId4" xr:uid="{F3104533-D179-4084-B080-58757101D313}"/>
    <hyperlink ref="K67" r:id="rId5" display="Gütezeichen_Folder_August_2020_web.pdf" xr:uid="{96F6372A-5593-40BA-8C28-DDBA73BB2F7A}"/>
    <hyperlink ref="K30" r:id="rId6" location="RezepteGV" xr:uid="{97F9FDF6-DDE7-424A-9FF2-9A3AC4355896}"/>
    <hyperlink ref="K71" r:id="rId7" display="Gemeinschaftsverpflegung.pdf" xr:uid="{3831E6F9-A2AA-4AA5-B21C-5832F779C508}"/>
    <hyperlink ref="K70" r:id="rId8" xr:uid="{38303698-53F4-4A9B-AF84-7834778A3AF8}"/>
    <hyperlink ref="K56:K58" r:id="rId9" display="fischratgeber.wwf.at" xr:uid="{39FC67F6-6DB5-45B7-B9A0-AFF6B0D549AA}"/>
    <hyperlink ref="K61:K63" r:id="rId10" display="Checkliste Vermeidung Lebensmittelabfälle.pdf" xr:uid="{1743B17F-84CA-4ACB-A990-1CA98259F5E3}"/>
    <hyperlink ref="J30" r:id="rId11" xr:uid="{60B4D905-C5B7-41F9-965A-7FC334B51F55}"/>
    <hyperlink ref="I66:I67" r:id="rId12" display="Qualitätsstandards für einzelne Sparten in der Gemeinschaftsverpflegung" xr:uid="{737C5921-43C4-4035-ADF2-2C0E282FFA1D}"/>
    <hyperlink ref="K29" r:id="rId13" xr:uid="{77882D37-59BC-4822-B1D9-F4A6FC02E295}"/>
    <hyperlink ref="K28" r:id="rId14" display=" naBe-Rezeptideen" xr:uid="{673845A1-BAD2-4399-AF5A-9DE6603E946A}"/>
    <hyperlink ref="K22:K24" r:id="rId15" display=" Saisonkalender" xr:uid="{54420C53-546C-4A3D-A161-4FC490616A35}"/>
  </hyperlinks>
  <pageMargins left="0.70866141732283472" right="0.70866141732283472" top="0.78740157480314965" bottom="0.78740157480314965" header="0.31496062992125984" footer="0.31496062992125984"/>
  <pageSetup paperSize="9" scale="83" fitToWidth="0" orientation="portrait" r:id="rId16"/>
  <headerFooter>
    <oddHeader>&amp;CKriterienset regionale und nachhaltige Menüplanung</oddHeader>
    <oddFooter>&amp;LForum "Österreich isst regional"&amp;C&amp;P/&amp;N&amp;RnaBe-Plattform</oddFooter>
  </headerFooter>
  <rowBreaks count="3" manualBreakCount="3">
    <brk id="9" max="16383" man="1"/>
    <brk id="31" max="16383" man="1"/>
    <brk id="53" max="6" man="1"/>
  </rowBreaks>
  <colBreaks count="1" manualBreakCount="1">
    <brk id="7" max="71"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35131F9-FA1E-4252-9D8F-01CBC9919988}">
          <x14:formula1>
            <xm:f>Auswahl!$A$2:$A$3</xm:f>
          </x14:formula1>
          <xm:sqref>F56:F58 F22:F24 C70:C72 C22:C24 C26:C31 C13 C56:C59 C61:C64 C66:C68 C33:C36 C39:C40 C44:C45 C48:C54 F52:F53 F33:F34 F26:F28 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E477-0B0E-4D86-A916-8E33E4805143}">
  <dimension ref="A1:D33"/>
  <sheetViews>
    <sheetView zoomScaleNormal="100" workbookViewId="0">
      <selection activeCell="C14" sqref="C14:C15"/>
    </sheetView>
  </sheetViews>
  <sheetFormatPr baseColWidth="10" defaultRowHeight="15" x14ac:dyDescent="0.25"/>
  <cols>
    <col min="1" max="1" width="42.5703125" customWidth="1"/>
    <col min="2" max="2" width="111.5703125" customWidth="1"/>
    <col min="3" max="3" width="96.5703125" customWidth="1"/>
    <col min="4" max="4" width="48.5703125" customWidth="1"/>
  </cols>
  <sheetData>
    <row r="1" spans="1:4" x14ac:dyDescent="0.25">
      <c r="A1" s="80" t="s">
        <v>69</v>
      </c>
      <c r="B1" s="80"/>
      <c r="C1" s="80"/>
      <c r="D1" s="80"/>
    </row>
    <row r="2" spans="1:4" x14ac:dyDescent="0.25">
      <c r="A2" s="114"/>
      <c r="B2" s="114"/>
      <c r="C2" s="114"/>
      <c r="D2" s="114"/>
    </row>
    <row r="3" spans="1:4" x14ac:dyDescent="0.25">
      <c r="A3" s="109"/>
      <c r="B3" s="109" t="s">
        <v>146</v>
      </c>
      <c r="C3" s="109" t="s">
        <v>76</v>
      </c>
      <c r="D3" s="109" t="s">
        <v>147</v>
      </c>
    </row>
    <row r="4" spans="1:4" x14ac:dyDescent="0.25">
      <c r="A4" s="110"/>
      <c r="B4" s="110"/>
      <c r="C4" s="110"/>
      <c r="D4" s="110"/>
    </row>
    <row r="5" spans="1:4" s="43" customFormat="1" ht="15.75" x14ac:dyDescent="0.25">
      <c r="A5" s="113" t="s">
        <v>23</v>
      </c>
      <c r="B5" s="113"/>
      <c r="C5" s="113"/>
      <c r="D5" s="113"/>
    </row>
    <row r="6" spans="1:4" ht="95.25" customHeight="1" x14ac:dyDescent="0.25">
      <c r="A6" s="55" t="s">
        <v>22</v>
      </c>
      <c r="B6" s="56" t="s">
        <v>150</v>
      </c>
      <c r="C6" s="56" t="s">
        <v>78</v>
      </c>
      <c r="D6" s="56"/>
    </row>
    <row r="7" spans="1:4" ht="57" customHeight="1" x14ac:dyDescent="0.25">
      <c r="A7" s="55" t="s">
        <v>24</v>
      </c>
      <c r="B7" s="57" t="s">
        <v>79</v>
      </c>
      <c r="C7" s="57" t="s">
        <v>151</v>
      </c>
      <c r="D7" s="57"/>
    </row>
    <row r="8" spans="1:4" s="43" customFormat="1" ht="15.75" x14ac:dyDescent="0.25">
      <c r="A8" s="113" t="s">
        <v>9</v>
      </c>
      <c r="B8" s="113"/>
      <c r="C8" s="113"/>
      <c r="D8" s="113"/>
    </row>
    <row r="9" spans="1:4" ht="75" customHeight="1" x14ac:dyDescent="0.25">
      <c r="A9" s="121" t="s">
        <v>148</v>
      </c>
      <c r="B9" s="117"/>
      <c r="C9" s="117" t="s">
        <v>152</v>
      </c>
      <c r="D9" s="58" t="s">
        <v>106</v>
      </c>
    </row>
    <row r="10" spans="1:4" ht="15.75" x14ac:dyDescent="0.25">
      <c r="A10" s="122"/>
      <c r="B10" s="118"/>
      <c r="C10" s="118"/>
      <c r="D10" s="58" t="s">
        <v>105</v>
      </c>
    </row>
    <row r="11" spans="1:4" s="43" customFormat="1" ht="15.75" x14ac:dyDescent="0.25">
      <c r="A11" s="113" t="s">
        <v>2</v>
      </c>
      <c r="B11" s="113"/>
      <c r="C11" s="113"/>
      <c r="D11" s="113"/>
    </row>
    <row r="12" spans="1:4" ht="31.5" x14ac:dyDescent="0.25">
      <c r="A12" s="59" t="s">
        <v>4</v>
      </c>
      <c r="B12" s="57" t="s">
        <v>117</v>
      </c>
      <c r="C12" s="57" t="s">
        <v>80</v>
      </c>
      <c r="D12" s="58" t="s">
        <v>98</v>
      </c>
    </row>
    <row r="13" spans="1:4" ht="150" customHeight="1" x14ac:dyDescent="0.25">
      <c r="A13" s="115" t="s">
        <v>3</v>
      </c>
      <c r="B13" s="117" t="s">
        <v>154</v>
      </c>
      <c r="C13" s="56" t="s">
        <v>95</v>
      </c>
      <c r="D13" s="58" t="s">
        <v>107</v>
      </c>
    </row>
    <row r="14" spans="1:4" ht="31.5" x14ac:dyDescent="0.25">
      <c r="A14" s="124"/>
      <c r="B14" s="123"/>
      <c r="C14" s="106" t="s">
        <v>111</v>
      </c>
      <c r="D14" s="58" t="s">
        <v>99</v>
      </c>
    </row>
    <row r="15" spans="1:4" ht="15.75" x14ac:dyDescent="0.25">
      <c r="A15" s="116"/>
      <c r="B15" s="118"/>
      <c r="C15" s="106"/>
      <c r="D15" s="58" t="s">
        <v>116</v>
      </c>
    </row>
    <row r="16" spans="1:4" s="43" customFormat="1" ht="15.75" x14ac:dyDescent="0.25">
      <c r="A16" s="113" t="s">
        <v>13</v>
      </c>
      <c r="B16" s="113"/>
      <c r="C16" s="113"/>
      <c r="D16" s="113"/>
    </row>
    <row r="17" spans="1:4" ht="63" x14ac:dyDescent="0.25">
      <c r="A17" s="59" t="s">
        <v>14</v>
      </c>
      <c r="B17" s="57" t="s">
        <v>118</v>
      </c>
      <c r="C17" s="57" t="s">
        <v>119</v>
      </c>
      <c r="D17" s="57"/>
    </row>
    <row r="18" spans="1:4" ht="77.25" customHeight="1" x14ac:dyDescent="0.25">
      <c r="A18" s="59" t="s">
        <v>120</v>
      </c>
      <c r="B18" s="57"/>
      <c r="C18" s="57" t="s">
        <v>156</v>
      </c>
      <c r="D18" s="57"/>
    </row>
    <row r="19" spans="1:4" ht="70.5" customHeight="1" x14ac:dyDescent="0.25">
      <c r="A19" s="59" t="s">
        <v>121</v>
      </c>
      <c r="B19" s="57"/>
      <c r="C19" s="57" t="s">
        <v>84</v>
      </c>
      <c r="D19" s="57"/>
    </row>
    <row r="20" spans="1:4" ht="96" customHeight="1" x14ac:dyDescent="0.25">
      <c r="A20" s="59" t="s">
        <v>122</v>
      </c>
      <c r="B20" s="57"/>
      <c r="C20" s="57" t="s">
        <v>85</v>
      </c>
      <c r="D20" s="57"/>
    </row>
    <row r="21" spans="1:4" ht="84.75" customHeight="1" x14ac:dyDescent="0.25">
      <c r="A21" s="59" t="s">
        <v>123</v>
      </c>
      <c r="B21" s="57" t="s">
        <v>161</v>
      </c>
      <c r="C21" s="57" t="s">
        <v>86</v>
      </c>
      <c r="D21" s="57"/>
    </row>
    <row r="22" spans="1:4" ht="52.5" customHeight="1" x14ac:dyDescent="0.25">
      <c r="A22" s="59" t="s">
        <v>124</v>
      </c>
      <c r="B22" s="57"/>
      <c r="C22" s="57" t="s">
        <v>85</v>
      </c>
      <c r="D22" s="57"/>
    </row>
    <row r="23" spans="1:4" s="43" customFormat="1" ht="15.75" x14ac:dyDescent="0.25">
      <c r="A23" s="113" t="s">
        <v>21</v>
      </c>
      <c r="B23" s="113"/>
      <c r="C23" s="113"/>
      <c r="D23" s="113"/>
    </row>
    <row r="24" spans="1:4" ht="31.5" x14ac:dyDescent="0.25">
      <c r="A24" s="115" t="s">
        <v>87</v>
      </c>
      <c r="B24" s="117" t="s">
        <v>125</v>
      </c>
      <c r="C24" s="57" t="s">
        <v>94</v>
      </c>
      <c r="D24" s="119" t="s">
        <v>108</v>
      </c>
    </row>
    <row r="25" spans="1:4" ht="31.5" x14ac:dyDescent="0.25">
      <c r="A25" s="116"/>
      <c r="B25" s="118"/>
      <c r="C25" s="57" t="s">
        <v>158</v>
      </c>
      <c r="D25" s="120"/>
    </row>
    <row r="26" spans="1:4" s="43" customFormat="1" ht="15.75" x14ac:dyDescent="0.25">
      <c r="A26" s="113" t="s">
        <v>38</v>
      </c>
      <c r="B26" s="113"/>
      <c r="C26" s="113"/>
      <c r="D26" s="113"/>
    </row>
    <row r="27" spans="1:4" ht="43.5" customHeight="1" x14ac:dyDescent="0.25">
      <c r="A27" s="59" t="s">
        <v>88</v>
      </c>
      <c r="B27" s="57"/>
      <c r="C27" s="57"/>
      <c r="D27" s="58" t="s">
        <v>109</v>
      </c>
    </row>
    <row r="28" spans="1:4" s="43" customFormat="1" ht="15.75" x14ac:dyDescent="0.25">
      <c r="A28" s="113" t="s">
        <v>20</v>
      </c>
      <c r="B28" s="113"/>
      <c r="C28" s="113"/>
      <c r="D28" s="113"/>
    </row>
    <row r="29" spans="1:4" ht="15.75" x14ac:dyDescent="0.25">
      <c r="A29" s="115" t="s">
        <v>64</v>
      </c>
      <c r="B29" s="119" t="s">
        <v>115</v>
      </c>
      <c r="C29" s="117" t="s">
        <v>95</v>
      </c>
      <c r="D29" s="58" t="s">
        <v>110</v>
      </c>
    </row>
    <row r="30" spans="1:4" ht="15.75" x14ac:dyDescent="0.25">
      <c r="A30" s="116"/>
      <c r="B30" s="120"/>
      <c r="C30" s="105"/>
      <c r="D30" s="58" t="s">
        <v>160</v>
      </c>
    </row>
    <row r="31" spans="1:4" s="43" customFormat="1" ht="15.75" x14ac:dyDescent="0.25">
      <c r="A31" s="113" t="s">
        <v>19</v>
      </c>
      <c r="B31" s="113"/>
      <c r="C31" s="113"/>
      <c r="D31" s="113"/>
    </row>
    <row r="32" spans="1:4" ht="15.75" x14ac:dyDescent="0.25">
      <c r="A32" s="125" t="s">
        <v>17</v>
      </c>
      <c r="B32" s="126"/>
      <c r="C32" s="126"/>
      <c r="D32" s="58" t="s">
        <v>100</v>
      </c>
    </row>
    <row r="33" spans="1:4" ht="47.25" x14ac:dyDescent="0.25">
      <c r="A33" s="125"/>
      <c r="B33" s="126"/>
      <c r="C33" s="126"/>
      <c r="D33" s="61" t="s">
        <v>159</v>
      </c>
    </row>
  </sheetData>
  <mergeCells count="28">
    <mergeCell ref="B13:B15"/>
    <mergeCell ref="A13:A15"/>
    <mergeCell ref="A32:A33"/>
    <mergeCell ref="B32:B33"/>
    <mergeCell ref="C32:C33"/>
    <mergeCell ref="C14:C15"/>
    <mergeCell ref="C29:C30"/>
    <mergeCell ref="B3:B4"/>
    <mergeCell ref="C3:C4"/>
    <mergeCell ref="A9:A10"/>
    <mergeCell ref="B9:B10"/>
    <mergeCell ref="C9:C10"/>
    <mergeCell ref="D3:D4"/>
    <mergeCell ref="A5:D5"/>
    <mergeCell ref="A1:D2"/>
    <mergeCell ref="A31:D31"/>
    <mergeCell ref="A24:A25"/>
    <mergeCell ref="B24:B25"/>
    <mergeCell ref="A28:D28"/>
    <mergeCell ref="A29:A30"/>
    <mergeCell ref="B29:B30"/>
    <mergeCell ref="A23:D23"/>
    <mergeCell ref="A26:D26"/>
    <mergeCell ref="D24:D25"/>
    <mergeCell ref="A11:D11"/>
    <mergeCell ref="A16:D16"/>
    <mergeCell ref="A8:D8"/>
    <mergeCell ref="A3:A4"/>
  </mergeCells>
  <hyperlinks>
    <hyperlink ref="D12" r:id="rId1" xr:uid="{D30C6E1C-3184-4B95-82AF-CDF034E521A0}"/>
    <hyperlink ref="D24" r:id="rId2" display="https://fischratgeber.wwf.at/" xr:uid="{1AD60FA5-CC4A-495B-974D-0EB153B6A350}"/>
    <hyperlink ref="D27" r:id="rId3" xr:uid="{DFCDFF20-7EC0-4A91-8A0C-788908377B7E}"/>
    <hyperlink ref="D29" r:id="rId4" xr:uid="{3C0B93C1-A4AB-456B-875A-B1BDDB85110C}"/>
    <hyperlink ref="D30" r:id="rId5" display="Gütezeichen_Folder_August_2020_web.pdf" xr:uid="{6BDDB31D-A3F6-48EF-A78F-7EC52B2A6EDF}"/>
    <hyperlink ref="D10" r:id="rId6" xr:uid="{E5BDBFC7-DE72-42FF-B44E-841AE7B90BF2}"/>
    <hyperlink ref="D9" r:id="rId7" xr:uid="{7B8A8E7C-229F-4586-908C-09649E0AA07E}"/>
    <hyperlink ref="D15" r:id="rId8" display="Ernährung von A-Z" xr:uid="{C4E028C0-33C6-4CA8-8B5C-5BF9233C041D}"/>
    <hyperlink ref="D14" r:id="rId9" location="RezepteGV" display="Rezepte für gesunde Ernährung" xr:uid="{2165B6B8-6BC6-4549-89FE-D9E78B42236F}"/>
    <hyperlink ref="D13" r:id="rId10" xr:uid="{521ACC06-8EC6-4BB9-A0DF-D78C618C6FF1}"/>
    <hyperlink ref="D24:D25" r:id="rId11" display="Fischratgeber.wwf.at" xr:uid="{A701C2A5-F7C2-41C0-9971-5900BA9F10BA}"/>
    <hyperlink ref="D32" r:id="rId12" xr:uid="{9E95AC72-394A-478A-9DC2-F2E6549951FE}"/>
    <hyperlink ref="D33" r:id="rId13" display="Gemeinschaftsverpflegung.pdf" xr:uid="{7979A29F-2B37-4666-8648-1AE8306361F5}"/>
    <hyperlink ref="C14:C15" r:id="rId14" display="Tipps zur Gestaltung des Angebots pflanzlicher Gerichte" xr:uid="{0FA160A4-DF67-4D37-9263-7C7B96D34C72}"/>
    <hyperlink ref="B29:B30" r:id="rId15" display="Qualitätsstandards für einzelne Sparten in der Gemeinschaftsverpflegung" xr:uid="{F2FA144C-E2DB-4C04-975D-BF0ADFCE8C6F}"/>
  </hyperlinks>
  <pageMargins left="0.7" right="0.7" top="0.78740157499999996" bottom="0.78740157499999996" header="0.3" footer="0.3"/>
  <pageSetup paperSize="9" scale="39" orientation="landscape" r:id="rId16"/>
  <headerFooter>
    <oddHeader>&amp;CKriterienset regionale und  nachhaltige Menüplanung</oddHeader>
    <oddFooter>&amp;LForum "Österreich isst regional"&amp;RnaBe-Plattform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D8AB5-57A4-4305-98EB-84BEADCC4E8C}">
  <dimension ref="A1:A3"/>
  <sheetViews>
    <sheetView workbookViewId="0">
      <selection activeCell="C31" sqref="C31"/>
    </sheetView>
  </sheetViews>
  <sheetFormatPr baseColWidth="10" defaultRowHeight="15" x14ac:dyDescent="0.25"/>
  <sheetData>
    <row r="1" spans="1:1" x14ac:dyDescent="0.25">
      <c r="A1" s="5" t="s">
        <v>41</v>
      </c>
    </row>
    <row r="2" spans="1:1" x14ac:dyDescent="0.25">
      <c r="A2" t="s">
        <v>47</v>
      </c>
    </row>
    <row r="3" spans="1:1" x14ac:dyDescent="0.25">
      <c r="A3" t="s">
        <v>48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Kriterienset</vt:lpstr>
      <vt:lpstr>Tipps</vt:lpstr>
      <vt:lpstr>Auswahl</vt:lpstr>
      <vt:lpstr>Kriterienset!Druckbereich</vt:lpstr>
      <vt:lpstr>Tipps!Druckbereich</vt:lpstr>
      <vt:lpstr>Kriterienset!Drucktitel</vt:lpstr>
    </vt:vector>
  </TitlesOfParts>
  <Company>Bundesbeschaffung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Münster Felix</dc:creator>
  <cp:lastModifiedBy>Thell Victoria</cp:lastModifiedBy>
  <cp:lastPrinted>2022-04-25T09:56:49Z</cp:lastPrinted>
  <dcterms:created xsi:type="dcterms:W3CDTF">2021-02-15T08:40:20Z</dcterms:created>
  <dcterms:modified xsi:type="dcterms:W3CDTF">2022-04-28T13:29:24Z</dcterms:modified>
</cp:coreProperties>
</file>